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競技部\H29大阪選手権資料\"/>
    </mc:Choice>
  </mc:AlternateContent>
  <bookViews>
    <workbookView xWindow="0" yWindow="0" windowWidth="21570" windowHeight="12510"/>
  </bookViews>
  <sheets>
    <sheet name="大会届" sheetId="3" r:id="rId1"/>
    <sheet name="申請書" sheetId="2" r:id="rId2"/>
    <sheet name="申請書 (2)" sheetId="5" r:id="rId3"/>
    <sheet name="Sheet2" sheetId="4" state="hidden" r:id="rId4"/>
    <sheet name="Sheet2 (2)" sheetId="6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6" l="1"/>
  <c r="A25" i="6"/>
  <c r="B24" i="6"/>
  <c r="A24" i="6"/>
  <c r="B23" i="6"/>
  <c r="A23" i="6"/>
  <c r="B22" i="6"/>
  <c r="A22" i="6"/>
  <c r="B21" i="6"/>
  <c r="A21" i="6"/>
  <c r="B20" i="6"/>
  <c r="A20" i="6"/>
  <c r="W19" i="6"/>
  <c r="V19" i="6"/>
  <c r="U19" i="6"/>
  <c r="T19" i="6"/>
  <c r="S19" i="6"/>
  <c r="R19" i="6"/>
  <c r="Q19" i="6"/>
  <c r="P19" i="6"/>
  <c r="B19" i="6"/>
  <c r="A19" i="6"/>
  <c r="W18" i="6"/>
  <c r="V18" i="6"/>
  <c r="U18" i="6"/>
  <c r="T18" i="6"/>
  <c r="S18" i="6"/>
  <c r="R18" i="6"/>
  <c r="Q18" i="6"/>
  <c r="P18" i="6"/>
  <c r="B18" i="6"/>
  <c r="A18" i="6"/>
  <c r="W17" i="6"/>
  <c r="V17" i="6"/>
  <c r="U17" i="6"/>
  <c r="T17" i="6"/>
  <c r="S17" i="6"/>
  <c r="R17" i="6"/>
  <c r="Q17" i="6"/>
  <c r="P17" i="6"/>
  <c r="B17" i="6"/>
  <c r="A17" i="6"/>
  <c r="W16" i="6"/>
  <c r="V16" i="6"/>
  <c r="U16" i="6"/>
  <c r="T16" i="6"/>
  <c r="S16" i="6"/>
  <c r="R16" i="6"/>
  <c r="Q16" i="6"/>
  <c r="P16" i="6"/>
  <c r="B16" i="6"/>
  <c r="A16" i="6"/>
  <c r="W15" i="6"/>
  <c r="V15" i="6"/>
  <c r="U15" i="6"/>
  <c r="T15" i="6"/>
  <c r="S15" i="6"/>
  <c r="R15" i="6"/>
  <c r="Q15" i="6"/>
  <c r="P15" i="6"/>
  <c r="B15" i="6"/>
  <c r="A15" i="6"/>
  <c r="W14" i="6"/>
  <c r="V14" i="6"/>
  <c r="U14" i="6"/>
  <c r="T14" i="6"/>
  <c r="S14" i="6"/>
  <c r="R14" i="6"/>
  <c r="Q14" i="6"/>
  <c r="P14" i="6"/>
  <c r="B14" i="6"/>
  <c r="A14" i="6"/>
  <c r="B13" i="6"/>
  <c r="A13" i="6"/>
  <c r="W12" i="6"/>
  <c r="V12" i="6"/>
  <c r="U12" i="6"/>
  <c r="T12" i="6"/>
  <c r="S12" i="6"/>
  <c r="R12" i="6"/>
  <c r="Q12" i="6"/>
  <c r="P12" i="6"/>
  <c r="B12" i="6"/>
  <c r="A12" i="6"/>
  <c r="W11" i="6"/>
  <c r="V11" i="6"/>
  <c r="U11" i="6"/>
  <c r="T11" i="6"/>
  <c r="S11" i="6"/>
  <c r="R11" i="6"/>
  <c r="Q11" i="6"/>
  <c r="P11" i="6"/>
  <c r="B11" i="6"/>
  <c r="A11" i="6"/>
  <c r="W10" i="6"/>
  <c r="V10" i="6"/>
  <c r="U10" i="6"/>
  <c r="T10" i="6"/>
  <c r="S10" i="6"/>
  <c r="R10" i="6"/>
  <c r="Q10" i="6"/>
  <c r="P10" i="6"/>
  <c r="B10" i="6"/>
  <c r="A10" i="6"/>
  <c r="W9" i="6"/>
  <c r="V9" i="6"/>
  <c r="U9" i="6"/>
  <c r="T9" i="6"/>
  <c r="S9" i="6"/>
  <c r="R9" i="6"/>
  <c r="Q9" i="6"/>
  <c r="P9" i="6"/>
  <c r="B9" i="6"/>
  <c r="A9" i="6"/>
  <c r="W8" i="6"/>
  <c r="V8" i="6"/>
  <c r="U8" i="6"/>
  <c r="T8" i="6"/>
  <c r="S8" i="6"/>
  <c r="R8" i="6"/>
  <c r="Q8" i="6"/>
  <c r="P8" i="6"/>
  <c r="B8" i="6"/>
  <c r="A8" i="6"/>
  <c r="W7" i="6"/>
  <c r="V7" i="6"/>
  <c r="U7" i="6"/>
  <c r="T7" i="6"/>
  <c r="S7" i="6"/>
  <c r="R7" i="6"/>
  <c r="Q7" i="6"/>
  <c r="P7" i="6"/>
  <c r="M7" i="6"/>
  <c r="L7" i="6"/>
  <c r="K7" i="6"/>
  <c r="J7" i="6"/>
  <c r="I7" i="6"/>
  <c r="H7" i="6"/>
  <c r="G7" i="6"/>
  <c r="G10" i="6" s="1"/>
  <c r="F7" i="6"/>
  <c r="E7" i="6"/>
  <c r="D7" i="6"/>
  <c r="D10" i="6" s="1"/>
  <c r="B7" i="6"/>
  <c r="A7" i="6"/>
  <c r="W6" i="6"/>
  <c r="V6" i="6"/>
  <c r="U6" i="6"/>
  <c r="T6" i="6"/>
  <c r="S6" i="6"/>
  <c r="R6" i="6"/>
  <c r="Q6" i="6"/>
  <c r="P6" i="6"/>
  <c r="B6" i="6"/>
  <c r="A6" i="6"/>
  <c r="W5" i="6"/>
  <c r="V5" i="6"/>
  <c r="U5" i="6"/>
  <c r="T5" i="6"/>
  <c r="S5" i="6"/>
  <c r="R5" i="6"/>
  <c r="Q5" i="6"/>
  <c r="P5" i="6"/>
  <c r="B5" i="6"/>
  <c r="A5" i="6"/>
  <c r="W4" i="6"/>
  <c r="V4" i="6"/>
  <c r="U4" i="6"/>
  <c r="T4" i="6"/>
  <c r="S4" i="6"/>
  <c r="R4" i="6"/>
  <c r="Q4" i="6"/>
  <c r="P4" i="6"/>
  <c r="B4" i="6"/>
  <c r="A4" i="6"/>
  <c r="W3" i="6"/>
  <c r="V3" i="6"/>
  <c r="U3" i="6"/>
  <c r="T3" i="6"/>
  <c r="S3" i="6"/>
  <c r="R3" i="6"/>
  <c r="Q3" i="6"/>
  <c r="P3" i="6"/>
  <c r="M3" i="6"/>
  <c r="L3" i="6"/>
  <c r="K3" i="6"/>
  <c r="J3" i="6"/>
  <c r="I3" i="6"/>
  <c r="H3" i="6"/>
  <c r="G3" i="6"/>
  <c r="F3" i="6"/>
  <c r="E3" i="6"/>
  <c r="D3" i="6"/>
  <c r="C3" i="6"/>
  <c r="B3" i="6"/>
  <c r="A3" i="6"/>
  <c r="B2" i="6"/>
  <c r="A2" i="6"/>
  <c r="X52" i="5"/>
  <c r="R52" i="5"/>
  <c r="Q14" i="4"/>
  <c r="R14" i="4"/>
  <c r="S14" i="4"/>
  <c r="T14" i="4"/>
  <c r="U14" i="4"/>
  <c r="V14" i="4"/>
  <c r="W14" i="4"/>
  <c r="Q15" i="4"/>
  <c r="R15" i="4"/>
  <c r="S15" i="4"/>
  <c r="T15" i="4"/>
  <c r="U15" i="4"/>
  <c r="V15" i="4"/>
  <c r="W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W3" i="4"/>
  <c r="W4" i="4"/>
  <c r="W5" i="4"/>
  <c r="W6" i="4"/>
  <c r="W7" i="4"/>
  <c r="W8" i="4"/>
  <c r="W9" i="4"/>
  <c r="W10" i="4"/>
  <c r="W11" i="4"/>
  <c r="W12" i="4"/>
  <c r="Q3" i="4"/>
  <c r="R3" i="4"/>
  <c r="S3" i="4"/>
  <c r="T3" i="4"/>
  <c r="U3" i="4"/>
  <c r="V3" i="4"/>
  <c r="Q4" i="4"/>
  <c r="R4" i="4"/>
  <c r="S4" i="4"/>
  <c r="T4" i="4"/>
  <c r="U4" i="4"/>
  <c r="V4" i="4"/>
  <c r="Q5" i="4"/>
  <c r="R5" i="4"/>
  <c r="S5" i="4"/>
  <c r="T5" i="4"/>
  <c r="U5" i="4"/>
  <c r="V5" i="4"/>
  <c r="Q6" i="4"/>
  <c r="R6" i="4"/>
  <c r="S6" i="4"/>
  <c r="T6" i="4"/>
  <c r="U6" i="4"/>
  <c r="V6" i="4"/>
  <c r="Q7" i="4"/>
  <c r="R7" i="4"/>
  <c r="S7" i="4"/>
  <c r="T7" i="4"/>
  <c r="U7" i="4"/>
  <c r="V7" i="4"/>
  <c r="Q8" i="4"/>
  <c r="R8" i="4"/>
  <c r="S8" i="4"/>
  <c r="T8" i="4"/>
  <c r="U8" i="4"/>
  <c r="V8" i="4"/>
  <c r="Q9" i="4"/>
  <c r="R9" i="4"/>
  <c r="S9" i="4"/>
  <c r="T9" i="4"/>
  <c r="U9" i="4"/>
  <c r="V9" i="4"/>
  <c r="Q10" i="4"/>
  <c r="R10" i="4"/>
  <c r="S10" i="4"/>
  <c r="T10" i="4"/>
  <c r="U10" i="4"/>
  <c r="V10" i="4"/>
  <c r="Q11" i="4"/>
  <c r="R11" i="4"/>
  <c r="S11" i="4"/>
  <c r="T11" i="4"/>
  <c r="U11" i="4"/>
  <c r="V11" i="4"/>
  <c r="Q12" i="4"/>
  <c r="R12" i="4"/>
  <c r="S12" i="4"/>
  <c r="T12" i="4"/>
  <c r="U12" i="4"/>
  <c r="V12" i="4"/>
  <c r="P19" i="4"/>
  <c r="P18" i="4"/>
  <c r="P17" i="4"/>
  <c r="P16" i="4"/>
  <c r="P15" i="4"/>
  <c r="P14" i="4"/>
  <c r="P12" i="4"/>
  <c r="P11" i="4"/>
  <c r="P10" i="4"/>
  <c r="P9" i="4"/>
  <c r="P8" i="4"/>
  <c r="P7" i="4"/>
  <c r="P6" i="4"/>
  <c r="P5" i="4"/>
  <c r="P4" i="4"/>
  <c r="P3" i="4"/>
  <c r="M7" i="4" l="1"/>
  <c r="L7" i="4"/>
  <c r="K7" i="4"/>
  <c r="J7" i="4"/>
  <c r="I7" i="4"/>
  <c r="H7" i="4"/>
  <c r="G7" i="4"/>
  <c r="F7" i="4"/>
  <c r="M3" i="4"/>
  <c r="L3" i="4"/>
  <c r="K3" i="4"/>
  <c r="J3" i="4"/>
  <c r="I3" i="4"/>
  <c r="H3" i="4"/>
  <c r="G3" i="4"/>
  <c r="F3" i="4"/>
  <c r="E3" i="4"/>
  <c r="D3" i="4"/>
  <c r="D7" i="4"/>
  <c r="E7" i="4"/>
  <c r="D10" i="4" l="1"/>
  <c r="G10" i="4"/>
  <c r="C3" i="4"/>
  <c r="A19" i="4" l="1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3" i="4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B2" i="4"/>
  <c r="A2" i="4"/>
  <c r="X52" i="2" l="1"/>
  <c r="R52" i="2"/>
</calcChain>
</file>

<file path=xl/comments1.xml><?xml version="1.0" encoding="utf-8"?>
<comments xmlns="http://schemas.openxmlformats.org/spreadsheetml/2006/main">
  <authors>
    <author>Einstein</author>
  </authors>
  <commentList>
    <comment ref="R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X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</commentList>
</comments>
</file>

<file path=xl/comments2.xml><?xml version="1.0" encoding="utf-8"?>
<comments xmlns="http://schemas.openxmlformats.org/spreadsheetml/2006/main">
  <authors>
    <author>Einstein</author>
  </authors>
  <commentList>
    <comment ref="R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X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<sst xmlns="http://schemas.openxmlformats.org/spreadsheetml/2006/main" count="395" uniqueCount="101">
  <si>
    <t>小太刀</t>
  </si>
  <si>
    <t>二刀</t>
  </si>
  <si>
    <t>○</t>
  </si>
  <si>
    <t>チーム名</t>
  </si>
  <si>
    <t>フリー長剣</t>
    <phoneticPr fontId="5"/>
  </si>
  <si>
    <t>両手
長剣</t>
    <phoneticPr fontId="5"/>
  </si>
  <si>
    <t>先鋒</t>
    <rPh sb="0" eb="2">
      <t>センポウ</t>
    </rPh>
    <phoneticPr fontId="5"/>
  </si>
  <si>
    <t>中堅</t>
    <rPh sb="0" eb="2">
      <t>チュウケン</t>
    </rPh>
    <phoneticPr fontId="5"/>
  </si>
  <si>
    <t>大将</t>
    <rPh sb="0" eb="2">
      <t>タイショウ</t>
    </rPh>
    <phoneticPr fontId="5"/>
  </si>
  <si>
    <t>１，５００円×</t>
    <phoneticPr fontId="5"/>
  </si>
  <si>
    <t>名＋２，０００円×</t>
    <phoneticPr fontId="5"/>
  </si>
  <si>
    <t>名＝合計</t>
  </si>
  <si>
    <t>円</t>
  </si>
  <si>
    <t>名　　前</t>
    <rPh sb="0" eb="4">
      <t>ふ　　　り　　　が　　　な</t>
    </rPh>
    <phoneticPr fontId="6" type="Hiragana" alignment="distributed"/>
  </si>
  <si>
    <t>F</t>
  </si>
  <si>
    <r>
      <rPr>
        <b/>
        <sz val="16"/>
        <color theme="1"/>
        <rFont val="ＭＳ 明朝"/>
        <family val="1"/>
        <charset val="128"/>
      </rPr>
      <t>参加費</t>
    </r>
    <r>
      <rPr>
        <sz val="10.5"/>
        <color theme="1"/>
        <rFont val="ＭＳ 明朝"/>
        <family val="1"/>
        <charset val="128"/>
      </rPr>
      <t>（下記へ参加人数を入力の上、自動計算された金額を当日受付でお支払いください）</t>
    </r>
    <rPh sb="4" eb="5">
      <t>シタ</t>
    </rPh>
    <rPh sb="7" eb="9">
      <t>サンカ</t>
    </rPh>
    <rPh sb="9" eb="11">
      <t>ニンズウ</t>
    </rPh>
    <rPh sb="12" eb="14">
      <t>ニュウリョク</t>
    </rPh>
    <rPh sb="17" eb="19">
      <t>ジドウ</t>
    </rPh>
    <rPh sb="19" eb="21">
      <t>ケイサン</t>
    </rPh>
    <rPh sb="24" eb="26">
      <t>キンガク</t>
    </rPh>
    <phoneticPr fontId="5"/>
  </si>
  <si>
    <t>（お名前を入力後、該当する資格を入力してください）</t>
    <rPh sb="2" eb="4">
      <t>なまえ</t>
    </rPh>
    <rPh sb="5" eb="7">
      <t>にゅうりょく</t>
    </rPh>
    <rPh sb="7" eb="8">
      <t>ご</t>
    </rPh>
    <rPh sb="9" eb="11">
      <t>がいとう</t>
    </rPh>
    <rPh sb="13" eb="15">
      <t>しかく</t>
    </rPh>
    <rPh sb="16" eb="18">
      <t>にゅうりょく</t>
    </rPh>
    <phoneticPr fontId="5" type="Hiragana"/>
  </si>
  <si>
    <t>1　級　　審　判　員</t>
    <rPh sb="2" eb="3">
      <t>キュウ</t>
    </rPh>
    <rPh sb="5" eb="6">
      <t>シン</t>
    </rPh>
    <rPh sb="7" eb="8">
      <t>ハン</t>
    </rPh>
    <rPh sb="9" eb="10">
      <t>イン</t>
    </rPh>
    <phoneticPr fontId="19"/>
  </si>
  <si>
    <t>資　格</t>
    <rPh sb="0" eb="3">
      <t>シカク</t>
    </rPh>
    <phoneticPr fontId="19"/>
  </si>
  <si>
    <t>部内競技</t>
    <rPh sb="0" eb="2">
      <t>ブナイキョウギ</t>
    </rPh>
    <rPh sb="2" eb="4">
      <t>キョウギ</t>
    </rPh>
    <phoneticPr fontId="19"/>
  </si>
  <si>
    <t>部外競技</t>
    <rPh sb="0" eb="4">
      <t>ブガイキョウギ</t>
    </rPh>
    <phoneticPr fontId="19"/>
  </si>
  <si>
    <t>役割</t>
    <rPh sb="0" eb="2">
      <t>ヤクワリ</t>
    </rPh>
    <phoneticPr fontId="19"/>
  </si>
  <si>
    <t>称
号</t>
    <rPh sb="0" eb="1">
      <t>ショウ</t>
    </rPh>
    <rPh sb="2" eb="3">
      <t>ゴウ</t>
    </rPh>
    <phoneticPr fontId="19"/>
  </si>
  <si>
    <t>主　審</t>
    <rPh sb="0" eb="1">
      <t>シュ</t>
    </rPh>
    <rPh sb="2" eb="3">
      <t>シン</t>
    </rPh>
    <phoneticPr fontId="19"/>
  </si>
  <si>
    <t>検査
役</t>
    <rPh sb="0" eb="2">
      <t>ケンサ</t>
    </rPh>
    <rPh sb="3" eb="4">
      <t>ヤク</t>
    </rPh>
    <phoneticPr fontId="19"/>
  </si>
  <si>
    <t>異種総合</t>
    <rPh sb="0" eb="2">
      <t>イシュ</t>
    </rPh>
    <rPh sb="2" eb="4">
      <t>ソウゴウ</t>
    </rPh>
    <phoneticPr fontId="19"/>
  </si>
  <si>
    <t>小太
刀</t>
    <rPh sb="0" eb="1">
      <t>ショウ</t>
    </rPh>
    <rPh sb="1" eb="2">
      <t>フトシ</t>
    </rPh>
    <rPh sb="3" eb="4">
      <t>カタナ</t>
    </rPh>
    <phoneticPr fontId="19"/>
  </si>
  <si>
    <t>長剣
Ｆ</t>
    <rPh sb="0" eb="2">
      <t>チョウケン</t>
    </rPh>
    <phoneticPr fontId="19"/>
  </si>
  <si>
    <t>二刀</t>
    <rPh sb="0" eb="1">
      <t>2</t>
    </rPh>
    <rPh sb="1" eb="2">
      <t>カタナ</t>
    </rPh>
    <phoneticPr fontId="19"/>
  </si>
  <si>
    <t>審判長</t>
    <rPh sb="0" eb="3">
      <t>シンパンチョウ</t>
    </rPh>
    <phoneticPr fontId="19"/>
  </si>
  <si>
    <t>取得段</t>
    <rPh sb="0" eb="2">
      <t>シュトク</t>
    </rPh>
    <rPh sb="2" eb="3">
      <t>ダン</t>
    </rPh>
    <phoneticPr fontId="19"/>
  </si>
  <si>
    <t>資格</t>
    <rPh sb="0" eb="2">
      <t>□</t>
    </rPh>
    <phoneticPr fontId="19"/>
  </si>
  <si>
    <t>基本動作１級</t>
    <rPh sb="0" eb="4">
      <t>キホンドウサ</t>
    </rPh>
    <rPh sb="5" eb="6">
      <t>キュウ</t>
    </rPh>
    <phoneticPr fontId="19"/>
  </si>
  <si>
    <t>　段</t>
    <rPh sb="1" eb="2">
      <t>ダン</t>
    </rPh>
    <phoneticPr fontId="19"/>
  </si>
  <si>
    <t>資格</t>
    <rPh sb="0" eb="2">
      <t>シカク</t>
    </rPh>
    <phoneticPr fontId="19"/>
  </si>
  <si>
    <t>打突１級</t>
    <rPh sb="0" eb="2">
      <t>ダトツ</t>
    </rPh>
    <rPh sb="3" eb="4">
      <t>キュウ</t>
    </rPh>
    <phoneticPr fontId="19"/>
  </si>
  <si>
    <t>(フリガナ）
名　　　前</t>
    <rPh sb="7" eb="8">
      <t>メイ</t>
    </rPh>
    <rPh sb="11" eb="12">
      <t>マエ</t>
    </rPh>
    <phoneticPr fontId="19"/>
  </si>
  <si>
    <t>楯小太刀</t>
    <rPh sb="0" eb="1">
      <t>タテ</t>
    </rPh>
    <rPh sb="1" eb="4">
      <t>コダチ</t>
    </rPh>
    <phoneticPr fontId="19"/>
  </si>
  <si>
    <t>楯長剣</t>
    <rPh sb="0" eb="1">
      <t>タテ</t>
    </rPh>
    <rPh sb="1" eb="2">
      <t>チョウ</t>
    </rPh>
    <rPh sb="2" eb="3">
      <t>ケン</t>
    </rPh>
    <phoneticPr fontId="19"/>
  </si>
  <si>
    <t>長剣両手</t>
    <rPh sb="0" eb="1">
      <t>ナガ</t>
    </rPh>
    <rPh sb="1" eb="2">
      <t>ケン</t>
    </rPh>
    <rPh sb="2" eb="4">
      <t>リョウテ</t>
    </rPh>
    <phoneticPr fontId="19"/>
  </si>
  <si>
    <t>打　　　　突</t>
    <rPh sb="0" eb="1">
      <t>ダ</t>
    </rPh>
    <rPh sb="5" eb="6">
      <t>トツ</t>
    </rPh>
    <phoneticPr fontId="19"/>
  </si>
  <si>
    <t>　段</t>
  </si>
  <si>
    <t>大阪　太郎</t>
    <rPh sb="0" eb="2">
      <t>おおさか</t>
    </rPh>
    <rPh sb="3" eb="5">
      <t>たろう</t>
    </rPh>
    <phoneticPr fontId="5" type="Hiragana"/>
  </si>
  <si>
    <t>練士</t>
    <rPh sb="0" eb="2">
      <t>れんし</t>
    </rPh>
    <phoneticPr fontId="5" type="Hiragana"/>
  </si>
  <si>
    <t>枠が足りない場合はコピーしてご利用ください。</t>
    <rPh sb="0" eb="1">
      <t>わく</t>
    </rPh>
    <rPh sb="2" eb="3">
      <t>た</t>
    </rPh>
    <rPh sb="6" eb="8">
      <t>ばあい</t>
    </rPh>
    <rPh sb="15" eb="17">
      <t>りよう</t>
    </rPh>
    <phoneticPr fontId="5" type="Hiragana"/>
  </si>
  <si>
    <t>大 　会　 届　 け</t>
  </si>
  <si>
    <t>必要事項をご記入下さい。</t>
    <phoneticPr fontId="5"/>
  </si>
  <si>
    <t>　Email：</t>
    <phoneticPr fontId="5"/>
  </si>
  <si>
    <t>oosaka.kyougibu@gmail.com</t>
    <phoneticPr fontId="5"/>
  </si>
  <si>
    <t>支部</t>
    <phoneticPr fontId="5"/>
  </si>
  <si>
    <t>責任者名</t>
  </si>
  <si>
    <t>当日責任者・連絡先</t>
  </si>
  <si>
    <t>お名前</t>
    <phoneticPr fontId="5"/>
  </si>
  <si>
    <t>携帯等</t>
    <phoneticPr fontId="5"/>
  </si>
  <si>
    <t>※　審判の昼食はご用意致します。</t>
    <phoneticPr fontId="5"/>
  </si>
  <si>
    <t>棒杖</t>
    <phoneticPr fontId="5" type="Hiragana"/>
  </si>
  <si>
    <t>学年
女性は
Fを入力</t>
    <rPh sb="0" eb="2">
      <t>ガクネン</t>
    </rPh>
    <rPh sb="3" eb="5">
      <t>ジョセイ</t>
    </rPh>
    <rPh sb="9" eb="11">
      <t>ニュウリョク</t>
    </rPh>
    <phoneticPr fontId="5"/>
  </si>
  <si>
    <t>長槍</t>
    <rPh sb="0" eb="2">
      <t>ながやり</t>
    </rPh>
    <phoneticPr fontId="5" type="Hiragana"/>
  </si>
  <si>
    <t>棒杖</t>
    <rPh sb="0" eb="1">
      <t>ボウ</t>
    </rPh>
    <rPh sb="1" eb="2">
      <t>ツエ</t>
    </rPh>
    <phoneticPr fontId="19"/>
  </si>
  <si>
    <t>※  出来るだけお釣りのないようお願いします。</t>
    <phoneticPr fontId="5"/>
  </si>
  <si>
    <t>○</t>
    <phoneticPr fontId="5" type="Hiragana"/>
  </si>
  <si>
    <t>楯
小太刀</t>
    <rPh sb="0" eb="1">
      <t>タテ</t>
    </rPh>
    <rPh sb="2" eb="5">
      <t>コダチ</t>
    </rPh>
    <phoneticPr fontId="5"/>
  </si>
  <si>
    <t>楯長剣</t>
    <rPh sb="0" eb="1">
      <t>タテ</t>
    </rPh>
    <phoneticPr fontId="5"/>
  </si>
  <si>
    <t>申請者名</t>
    <rPh sb="0" eb="3">
      <t>シンセイシャ</t>
    </rPh>
    <rPh sb="3" eb="4">
      <t>メイ</t>
    </rPh>
    <phoneticPr fontId="5"/>
  </si>
  <si>
    <t>学年内訳</t>
    <rPh sb="0" eb="2">
      <t>ガクネン</t>
    </rPh>
    <rPh sb="2" eb="4">
      <t>ウチワケ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</si>
  <si>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</si>
  <si>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</si>
  <si>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幼年</t>
    <rPh sb="0" eb="2">
      <t>ヨウネン</t>
    </rPh>
    <phoneticPr fontId="5"/>
  </si>
  <si>
    <t>1年</t>
    <rPh sb="1" eb="2">
      <t>ネン</t>
    </rPh>
    <phoneticPr fontId="5"/>
  </si>
  <si>
    <t>2年</t>
    <rPh sb="1" eb="2">
      <t>ネン</t>
    </rPh>
    <phoneticPr fontId="5"/>
  </si>
  <si>
    <t>3年</t>
    <rPh sb="1" eb="2">
      <t>ネン</t>
    </rPh>
    <phoneticPr fontId="5"/>
  </si>
  <si>
    <t>4年</t>
    <rPh sb="1" eb="2">
      <t>ネン</t>
    </rPh>
    <phoneticPr fontId="5"/>
  </si>
  <si>
    <t>5年</t>
    <rPh sb="1" eb="2">
      <t>ネン</t>
    </rPh>
    <phoneticPr fontId="5"/>
  </si>
  <si>
    <t>6年</t>
    <rPh sb="1" eb="2">
      <t>ネン</t>
    </rPh>
    <phoneticPr fontId="5"/>
  </si>
  <si>
    <t>中学</t>
    <rPh sb="0" eb="2">
      <t>チュウガク</t>
    </rPh>
    <phoneticPr fontId="5"/>
  </si>
  <si>
    <t>高校</t>
    <rPh sb="0" eb="2">
      <t>コウコウ</t>
    </rPh>
    <phoneticPr fontId="5"/>
  </si>
  <si>
    <t>大学</t>
    <rPh sb="0" eb="2">
      <t>ダイガク</t>
    </rPh>
    <phoneticPr fontId="5"/>
  </si>
  <si>
    <t>一般</t>
    <rPh sb="0" eb="2">
      <t>イッパン</t>
    </rPh>
    <phoneticPr fontId="5"/>
  </si>
  <si>
    <t>F</t>
    <phoneticPr fontId="5" type="Hiragana"/>
  </si>
  <si>
    <t>①　学年の欄は、幼、中　高　大　一般　とし、小学生は学年の数字だけを入力して下さい。</t>
    <rPh sb="2" eb="4">
      <t>がくねん</t>
    </rPh>
    <rPh sb="5" eb="6">
      <t>らん</t>
    </rPh>
    <rPh sb="8" eb="9">
      <t>よう</t>
    </rPh>
    <rPh sb="10" eb="11">
      <t>なか</t>
    </rPh>
    <rPh sb="12" eb="13">
      <t>こう</t>
    </rPh>
    <rPh sb="14" eb="15">
      <t>だい</t>
    </rPh>
    <rPh sb="16" eb="18">
      <t>いっぱん</t>
    </rPh>
    <rPh sb="34" eb="36">
      <t>にゅうりょく</t>
    </rPh>
    <rPh sb="38" eb="39">
      <t>くだ</t>
    </rPh>
    <phoneticPr fontId="5" type="Hiragana"/>
  </si>
  <si>
    <t>低女子</t>
    <rPh sb="0" eb="1">
      <t>ヒク</t>
    </rPh>
    <rPh sb="1" eb="3">
      <t>ジョシ</t>
    </rPh>
    <phoneticPr fontId="5"/>
  </si>
  <si>
    <t>高女子</t>
    <rPh sb="0" eb="1">
      <t>タカ</t>
    </rPh>
    <rPh sb="1" eb="3">
      <t>ジョシ</t>
    </rPh>
    <phoneticPr fontId="5"/>
  </si>
  <si>
    <t>長剣</t>
    <phoneticPr fontId="5"/>
  </si>
  <si>
    <t>低女</t>
    <rPh sb="0" eb="1">
      <t>テイ</t>
    </rPh>
    <rPh sb="1" eb="2">
      <t>ジョ</t>
    </rPh>
    <phoneticPr fontId="5"/>
  </si>
  <si>
    <t>高女</t>
    <rPh sb="0" eb="1">
      <t>コウ</t>
    </rPh>
    <rPh sb="1" eb="2">
      <t>ジョ</t>
    </rPh>
    <phoneticPr fontId="5"/>
  </si>
  <si>
    <t>楯小</t>
    <rPh sb="0" eb="1">
      <t>タテ</t>
    </rPh>
    <rPh sb="1" eb="2">
      <t>ショウ</t>
    </rPh>
    <phoneticPr fontId="5"/>
  </si>
  <si>
    <t>両手</t>
    <phoneticPr fontId="5"/>
  </si>
  <si>
    <t>楯長</t>
    <rPh sb="0" eb="1">
      <t>タテ</t>
    </rPh>
    <phoneticPr fontId="5"/>
  </si>
  <si>
    <t>例</t>
    <rPh sb="0" eb="1">
      <t>れい</t>
    </rPh>
    <phoneticPr fontId="5" type="Hiragana"/>
  </si>
  <si>
    <t>大阪　花子</t>
    <rPh sb="0" eb="2">
      <t>おおさか</t>
    </rPh>
    <rPh sb="3" eb="5">
      <t>はなこ</t>
    </rPh>
    <phoneticPr fontId="5" type="Hiragana"/>
  </si>
  <si>
    <t>おおさか　はなこ</t>
    <phoneticPr fontId="5" type="Hiragana"/>
  </si>
  <si>
    <t>※  申請書が足りない場合は申請書（２）をご利用下さい。</t>
    <rPh sb="3" eb="6">
      <t>シンセイショ</t>
    </rPh>
    <rPh sb="7" eb="8">
      <t>タ</t>
    </rPh>
    <rPh sb="11" eb="13">
      <t>バアイ</t>
    </rPh>
    <rPh sb="14" eb="17">
      <t>シンセイショ</t>
    </rPh>
    <rPh sb="22" eb="24">
      <t>リヨウ</t>
    </rPh>
    <rPh sb="24" eb="25">
      <t>クダ</t>
    </rPh>
    <phoneticPr fontId="5"/>
  </si>
  <si>
    <t>パート審判の推薦をお願いします。ただし、有資格者に限ります。大会しおりに掲載します。</t>
    <phoneticPr fontId="5"/>
  </si>
  <si>
    <t>パート審判の方はこちらにもお名前を入力してください。</t>
    <rPh sb="6" eb="7">
      <t>カタ</t>
    </rPh>
    <rPh sb="14" eb="16">
      <t>ナマエ</t>
    </rPh>
    <rPh sb="17" eb="19">
      <t>ニュウリョク</t>
    </rPh>
    <phoneticPr fontId="5"/>
  </si>
  <si>
    <t>８月２８日　締切厳守。</t>
    <phoneticPr fontId="5"/>
  </si>
  <si>
    <t>オオサカ　タロウ</t>
    <phoneticPr fontId="5" type="Hiragana"/>
  </si>
  <si>
    <t>小学生</t>
    <rPh sb="0" eb="3">
      <t>しょうがくせい</t>
    </rPh>
    <phoneticPr fontId="5" type="Hiragana"/>
  </si>
  <si>
    <t>中学生以上</t>
    <rPh sb="0" eb="2">
      <t>ちゅうがく</t>
    </rPh>
    <rPh sb="2" eb="3">
      <t>せい</t>
    </rPh>
    <rPh sb="3" eb="5">
      <t>いじょう</t>
    </rPh>
    <phoneticPr fontId="5" type="Hiragana"/>
  </si>
  <si>
    <t>名</t>
    <phoneticPr fontId="5" type="Hiragana"/>
  </si>
  <si>
    <t>名</t>
    <phoneticPr fontId="5"/>
  </si>
  <si>
    <r>
      <t>団体戦</t>
    </r>
    <r>
      <rPr>
        <sz val="10.5"/>
        <color theme="1"/>
        <rFont val="ＭＳ 明朝"/>
        <family val="1"/>
        <charset val="128"/>
      </rPr>
      <t>（道場・クラブ単位で１チーム）</t>
    </r>
    <rPh sb="10" eb="12">
      <t>たんい</t>
    </rPh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</si>
</sst>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5.5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Century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ヒラギノ角ゴ Pro W3"/>
      <family val="3"/>
      <charset val="128"/>
    </font>
    <font>
      <sz val="12"/>
      <name val="ヒラギノ角ゴ Pro W3"/>
      <family val="3"/>
      <charset val="128"/>
    </font>
    <font>
      <sz val="10"/>
      <name val="ヒラギノ角ゴ Pro W3"/>
      <family val="3"/>
      <charset val="128"/>
    </font>
    <font>
      <b/>
      <sz val="14"/>
      <name val="ヒラギノ角ゴ Pro W3"/>
      <family val="3"/>
      <charset val="128"/>
    </font>
    <font>
      <sz val="9"/>
      <name val="ヒラギノ角ゴ Pro W3"/>
      <family val="3"/>
      <charset val="128"/>
    </font>
    <font>
      <b/>
      <sz val="10"/>
      <name val="ヒラギノ角ゴ Pro W3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0" fillId="0" borderId="1" xfId="0" applyBorder="1">
      <alignment vertical="center"/>
    </xf>
    <xf numFmtId="0" fontId="9" fillId="2" borderId="7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distributed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7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2" applyFont="1" applyAlignment="1">
      <alignment vertical="center"/>
    </xf>
    <xf numFmtId="0" fontId="32" fillId="0" borderId="7" xfId="0" applyFont="1" applyBorder="1" applyAlignment="1">
      <alignment horizontal="center" vertical="center"/>
    </xf>
    <xf numFmtId="0" fontId="27" fillId="0" borderId="7" xfId="0" applyFont="1" applyBorder="1">
      <alignment vertical="center"/>
    </xf>
    <xf numFmtId="0" fontId="27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5" fillId="0" borderId="45" xfId="1" applyFont="1" applyFill="1" applyBorder="1" applyAlignment="1">
      <alignment horizontal="center" vertical="center" textRotation="255"/>
    </xf>
    <xf numFmtId="0" fontId="25" fillId="0" borderId="47" xfId="1" applyFont="1" applyFill="1" applyBorder="1" applyAlignment="1">
      <alignment horizontal="center" vertical="center" textRotation="255"/>
    </xf>
    <xf numFmtId="0" fontId="25" fillId="0" borderId="46" xfId="1" applyFont="1" applyFill="1" applyBorder="1" applyAlignment="1">
      <alignment horizontal="center" vertical="center" textRotation="255"/>
    </xf>
    <xf numFmtId="0" fontId="23" fillId="0" borderId="45" xfId="1" applyFont="1" applyFill="1" applyBorder="1" applyAlignment="1">
      <alignment horizontal="center" vertical="center" textRotation="255"/>
    </xf>
    <xf numFmtId="0" fontId="23" fillId="0" borderId="47" xfId="1" applyFont="1" applyFill="1" applyBorder="1" applyAlignment="1">
      <alignment horizontal="center" vertical="center" textRotation="255"/>
    </xf>
    <xf numFmtId="0" fontId="23" fillId="0" borderId="46" xfId="1" applyFont="1" applyFill="1" applyBorder="1" applyAlignment="1">
      <alignment horizontal="center" vertical="center" textRotation="255"/>
    </xf>
    <xf numFmtId="0" fontId="24" fillId="0" borderId="36" xfId="1" applyFont="1" applyFill="1" applyBorder="1" applyAlignment="1">
      <alignment horizontal="center" vertical="center"/>
    </xf>
    <xf numFmtId="0" fontId="24" fillId="0" borderId="39" xfId="1" applyFont="1" applyFill="1" applyBorder="1" applyAlignment="1">
      <alignment horizontal="center" vertical="center"/>
    </xf>
    <xf numFmtId="0" fontId="24" fillId="0" borderId="29" xfId="1" applyFont="1" applyFill="1" applyBorder="1" applyAlignment="1">
      <alignment horizontal="center" vertical="center"/>
    </xf>
    <xf numFmtId="0" fontId="24" fillId="0" borderId="40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0" borderId="43" xfId="1" applyFont="1" applyFill="1" applyBorder="1" applyAlignment="1">
      <alignment vertical="center"/>
    </xf>
    <xf numFmtId="0" fontId="21" fillId="0" borderId="29" xfId="1" applyFont="1" applyFill="1" applyBorder="1" applyAlignment="1">
      <alignment vertical="center"/>
    </xf>
    <xf numFmtId="0" fontId="21" fillId="0" borderId="42" xfId="1" applyFont="1" applyFill="1" applyBorder="1" applyAlignment="1">
      <alignment vertical="center"/>
    </xf>
    <xf numFmtId="0" fontId="21" fillId="0" borderId="36" xfId="1" applyFont="1" applyFill="1" applyBorder="1" applyAlignment="1">
      <alignment vertical="center"/>
    </xf>
    <xf numFmtId="0" fontId="24" fillId="0" borderId="33" xfId="1" applyFont="1" applyFill="1" applyBorder="1" applyAlignment="1">
      <alignment horizontal="right" vertical="center"/>
    </xf>
    <xf numFmtId="0" fontId="24" fillId="0" borderId="29" xfId="1" applyFont="1" applyFill="1" applyBorder="1" applyAlignment="1">
      <alignment horizontal="right" vertical="center"/>
    </xf>
    <xf numFmtId="0" fontId="24" fillId="0" borderId="35" xfId="1" applyFont="1" applyFill="1" applyBorder="1" applyAlignment="1">
      <alignment horizontal="right" vertical="center"/>
    </xf>
    <xf numFmtId="0" fontId="24" fillId="0" borderId="36" xfId="1" applyFont="1" applyFill="1" applyBorder="1" applyAlignment="1">
      <alignment horizontal="right" vertical="center"/>
    </xf>
    <xf numFmtId="0" fontId="24" fillId="0" borderId="30" xfId="1" applyFont="1" applyFill="1" applyBorder="1" applyAlignment="1">
      <alignment horizontal="right"/>
    </xf>
    <xf numFmtId="0" fontId="24" fillId="0" borderId="31" xfId="1" applyFont="1" applyFill="1" applyBorder="1" applyAlignment="1">
      <alignment horizontal="right"/>
    </xf>
    <xf numFmtId="0" fontId="24" fillId="0" borderId="33" xfId="1" applyFont="1" applyFill="1" applyBorder="1" applyAlignment="1">
      <alignment horizontal="right"/>
    </xf>
    <xf numFmtId="0" fontId="24" fillId="0" borderId="29" xfId="1" applyFont="1" applyFill="1" applyBorder="1" applyAlignment="1">
      <alignment horizontal="right"/>
    </xf>
    <xf numFmtId="0" fontId="24" fillId="0" borderId="34" xfId="1" applyFont="1" applyFill="1" applyBorder="1" applyAlignment="1">
      <alignment horizontal="right" vertical="center"/>
    </xf>
    <xf numFmtId="0" fontId="24" fillId="0" borderId="37" xfId="1" applyFont="1" applyFill="1" applyBorder="1" applyAlignment="1">
      <alignment horizontal="right" vertical="center"/>
    </xf>
    <xf numFmtId="0" fontId="24" fillId="0" borderId="32" xfId="1" applyFont="1" applyFill="1" applyBorder="1" applyAlignment="1">
      <alignment horizontal="right"/>
    </xf>
    <xf numFmtId="0" fontId="24" fillId="0" borderId="34" xfId="1" applyFont="1" applyFill="1" applyBorder="1" applyAlignment="1">
      <alignment horizontal="right"/>
    </xf>
    <xf numFmtId="0" fontId="24" fillId="0" borderId="41" xfId="1" applyFont="1" applyFill="1" applyBorder="1" applyAlignment="1">
      <alignment vertical="center"/>
    </xf>
    <xf numFmtId="0" fontId="24" fillId="0" borderId="31" xfId="1" applyFont="1" applyFill="1" applyBorder="1" applyAlignment="1">
      <alignment vertical="center"/>
    </xf>
    <xf numFmtId="0" fontId="24" fillId="0" borderId="43" xfId="1" applyFont="1" applyFill="1" applyBorder="1" applyAlignment="1">
      <alignment vertical="center"/>
    </xf>
    <xf numFmtId="0" fontId="24" fillId="0" borderId="29" xfId="1" applyFont="1" applyFill="1" applyBorder="1" applyAlignment="1">
      <alignment vertical="center"/>
    </xf>
    <xf numFmtId="0" fontId="22" fillId="0" borderId="45" xfId="1" applyFont="1" applyFill="1" applyBorder="1" applyAlignment="1">
      <alignment horizontal="center" vertical="center" textRotation="255" wrapText="1"/>
    </xf>
    <xf numFmtId="0" fontId="22" fillId="0" borderId="46" xfId="1" applyFont="1" applyFill="1" applyBorder="1" applyAlignment="1">
      <alignment horizontal="center" vertical="center" textRotation="255" wrapText="1"/>
    </xf>
    <xf numFmtId="0" fontId="20" fillId="0" borderId="45" xfId="1" applyFont="1" applyFill="1" applyBorder="1" applyAlignment="1">
      <alignment horizontal="center" vertical="center" wrapText="1"/>
    </xf>
    <xf numFmtId="0" fontId="20" fillId="0" borderId="46" xfId="1" applyFont="1" applyFill="1" applyBorder="1" applyAlignment="1">
      <alignment horizontal="center" vertical="center" wrapText="1"/>
    </xf>
    <xf numFmtId="0" fontId="22" fillId="0" borderId="41" xfId="1" applyFont="1" applyFill="1" applyBorder="1" applyAlignment="1">
      <alignment horizontal="center" vertical="center" wrapText="1"/>
    </xf>
    <xf numFmtId="0" fontId="22" fillId="0" borderId="31" xfId="1" applyFont="1" applyFill="1" applyBorder="1" applyAlignment="1">
      <alignment horizontal="center" vertical="center" wrapText="1"/>
    </xf>
    <xf numFmtId="0" fontId="22" fillId="0" borderId="42" xfId="1" applyFont="1" applyFill="1" applyBorder="1" applyAlignment="1">
      <alignment horizontal="center" vertical="center" wrapText="1"/>
    </xf>
    <xf numFmtId="0" fontId="22" fillId="0" borderId="36" xfId="1" applyFont="1" applyFill="1" applyBorder="1" applyAlignment="1">
      <alignment horizontal="center" vertical="center" wrapText="1"/>
    </xf>
    <xf numFmtId="0" fontId="21" fillId="0" borderId="41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21" fillId="0" borderId="38" xfId="1" applyFont="1" applyFill="1" applyBorder="1" applyAlignment="1">
      <alignment horizontal="center" vertical="center"/>
    </xf>
    <xf numFmtId="0" fontId="21" fillId="0" borderId="42" xfId="1" applyFont="1" applyFill="1" applyBorder="1" applyAlignment="1">
      <alignment horizontal="center" vertical="center"/>
    </xf>
    <xf numFmtId="0" fontId="21" fillId="0" borderId="36" xfId="1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horizontal="center" vertical="center"/>
    </xf>
    <xf numFmtId="0" fontId="21" fillId="0" borderId="45" xfId="1" applyFont="1" applyFill="1" applyBorder="1" applyAlignment="1">
      <alignment horizontal="center" vertical="center"/>
    </xf>
    <xf numFmtId="0" fontId="21" fillId="0" borderId="46" xfId="1" applyFont="1" applyFill="1" applyBorder="1" applyAlignment="1">
      <alignment horizontal="center" vertical="center"/>
    </xf>
    <xf numFmtId="0" fontId="22" fillId="0" borderId="45" xfId="1" applyFont="1" applyFill="1" applyBorder="1" applyAlignment="1">
      <alignment horizontal="center" vertical="center"/>
    </xf>
    <xf numFmtId="0" fontId="22" fillId="0" borderId="46" xfId="1" applyFont="1" applyFill="1" applyBorder="1" applyAlignment="1">
      <alignment horizontal="center" vertical="center"/>
    </xf>
    <xf numFmtId="0" fontId="22" fillId="0" borderId="31" xfId="1" applyFont="1" applyFill="1" applyBorder="1" applyAlignment="1">
      <alignment horizontal="center" vertical="center"/>
    </xf>
    <xf numFmtId="0" fontId="22" fillId="0" borderId="38" xfId="1" applyFont="1" applyFill="1" applyBorder="1" applyAlignment="1">
      <alignment horizontal="center" vertical="center"/>
    </xf>
    <xf numFmtId="0" fontId="22" fillId="0" borderId="36" xfId="1" applyFont="1" applyFill="1" applyBorder="1" applyAlignment="1">
      <alignment horizontal="center" vertical="center"/>
    </xf>
    <xf numFmtId="0" fontId="22" fillId="0" borderId="39" xfId="1" applyFont="1" applyFill="1" applyBorder="1" applyAlignment="1">
      <alignment horizontal="center" vertical="center"/>
    </xf>
    <xf numFmtId="0" fontId="24" fillId="0" borderId="31" xfId="1" applyFont="1" applyFill="1" applyBorder="1" applyAlignment="1">
      <alignment horizontal="center" vertical="center"/>
    </xf>
    <xf numFmtId="0" fontId="24" fillId="0" borderId="38" xfId="1" applyFont="1" applyFill="1" applyBorder="1" applyAlignment="1">
      <alignment horizontal="center" vertical="center"/>
    </xf>
    <xf numFmtId="0" fontId="22" fillId="0" borderId="54" xfId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44" xfId="1" applyFont="1" applyFill="1" applyBorder="1" applyAlignment="1">
      <alignment horizontal="center" vertical="center"/>
    </xf>
    <xf numFmtId="0" fontId="22" fillId="0" borderId="55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56" xfId="1" applyFont="1" applyFill="1" applyBorder="1" applyAlignment="1">
      <alignment horizontal="center" vertical="center"/>
    </xf>
    <xf numFmtId="0" fontId="22" fillId="0" borderId="57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58" xfId="1" applyFont="1" applyFill="1" applyBorder="1" applyAlignment="1">
      <alignment horizontal="center" vertical="center"/>
    </xf>
    <xf numFmtId="0" fontId="24" fillId="0" borderId="50" xfId="1" applyFont="1" applyFill="1" applyBorder="1" applyAlignment="1">
      <alignment horizontal="center" vertical="center" wrapText="1"/>
    </xf>
    <xf numFmtId="0" fontId="24" fillId="0" borderId="21" xfId="1" applyFont="1" applyFill="1" applyBorder="1" applyAlignment="1">
      <alignment horizontal="center" vertical="center" wrapText="1"/>
    </xf>
    <xf numFmtId="0" fontId="24" fillId="0" borderId="51" xfId="1" applyFont="1" applyFill="1" applyBorder="1" applyAlignment="1">
      <alignment horizontal="center" vertical="center" wrapText="1"/>
    </xf>
    <xf numFmtId="0" fontId="24" fillId="0" borderId="52" xfId="1" applyFont="1" applyFill="1" applyBorder="1" applyAlignment="1">
      <alignment horizontal="center" vertical="center" wrapText="1"/>
    </xf>
    <xf numFmtId="0" fontId="24" fillId="0" borderId="7" xfId="1" applyFont="1" applyFill="1" applyBorder="1" applyAlignment="1">
      <alignment horizontal="center" vertical="center" wrapText="1"/>
    </xf>
    <xf numFmtId="0" fontId="24" fillId="0" borderId="53" xfId="1" applyFont="1" applyFill="1" applyBorder="1" applyAlignment="1">
      <alignment horizontal="center" vertical="center" wrapText="1"/>
    </xf>
    <xf numFmtId="0" fontId="22" fillId="0" borderId="32" xfId="1" applyFont="1" applyFill="1" applyBorder="1" applyAlignment="1">
      <alignment horizontal="center" vertical="center" wrapText="1"/>
    </xf>
    <xf numFmtId="0" fontId="22" fillId="0" borderId="37" xfId="1" applyFont="1" applyFill="1" applyBorder="1" applyAlignment="1">
      <alignment horizontal="center" vertical="center" wrapText="1"/>
    </xf>
    <xf numFmtId="0" fontId="22" fillId="0" borderId="30" xfId="1" applyFont="1" applyFill="1" applyBorder="1" applyAlignment="1">
      <alignment horizontal="center" vertical="center" wrapText="1"/>
    </xf>
    <xf numFmtId="0" fontId="22" fillId="0" borderId="35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/>
    </xf>
    <xf numFmtId="0" fontId="21" fillId="0" borderId="34" xfId="1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horizontal="center" vertical="center"/>
    </xf>
    <xf numFmtId="0" fontId="21" fillId="0" borderId="37" xfId="1" applyFont="1" applyFill="1" applyBorder="1" applyAlignment="1">
      <alignment horizontal="center" vertical="center"/>
    </xf>
    <xf numFmtId="0" fontId="21" fillId="3" borderId="66" xfId="1" applyFont="1" applyFill="1" applyBorder="1" applyAlignment="1">
      <alignment horizontal="center" vertical="center"/>
    </xf>
    <xf numFmtId="0" fontId="21" fillId="3" borderId="65" xfId="1" applyFont="1" applyFill="1" applyBorder="1" applyAlignment="1">
      <alignment horizontal="center" vertical="center"/>
    </xf>
    <xf numFmtId="0" fontId="21" fillId="3" borderId="62" xfId="1" applyFont="1" applyFill="1" applyBorder="1" applyAlignment="1">
      <alignment horizontal="center" vertical="center"/>
    </xf>
    <xf numFmtId="0" fontId="21" fillId="3" borderId="63" xfId="1" applyFont="1" applyFill="1" applyBorder="1" applyAlignment="1">
      <alignment horizontal="center" vertical="center"/>
    </xf>
    <xf numFmtId="0" fontId="21" fillId="3" borderId="64" xfId="1" applyFont="1" applyFill="1" applyBorder="1" applyAlignment="1">
      <alignment horizontal="center" vertical="center"/>
    </xf>
    <xf numFmtId="0" fontId="22" fillId="3" borderId="59" xfId="1" applyFont="1" applyFill="1" applyBorder="1" applyAlignment="1">
      <alignment horizontal="center" vertical="center"/>
    </xf>
    <xf numFmtId="0" fontId="22" fillId="3" borderId="60" xfId="1" applyFont="1" applyFill="1" applyBorder="1" applyAlignment="1">
      <alignment horizontal="center" vertical="center"/>
    </xf>
    <xf numFmtId="0" fontId="22" fillId="3" borderId="62" xfId="1" applyFont="1" applyFill="1" applyBorder="1" applyAlignment="1">
      <alignment horizontal="center" vertical="center"/>
    </xf>
    <xf numFmtId="0" fontId="22" fillId="3" borderId="63" xfId="1" applyFont="1" applyFill="1" applyBorder="1" applyAlignment="1">
      <alignment horizontal="center" vertical="center"/>
    </xf>
    <xf numFmtId="0" fontId="22" fillId="3" borderId="61" xfId="1" applyFont="1" applyFill="1" applyBorder="1" applyAlignment="1">
      <alignment horizontal="center" vertical="center"/>
    </xf>
    <xf numFmtId="0" fontId="22" fillId="3" borderId="64" xfId="1" applyFont="1" applyFill="1" applyBorder="1" applyAlignment="1">
      <alignment horizontal="center" vertical="center"/>
    </xf>
    <xf numFmtId="0" fontId="21" fillId="0" borderId="3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horizontal="center" vertical="center"/>
    </xf>
    <xf numFmtId="0" fontId="21" fillId="0" borderId="32" xfId="1" applyFont="1" applyFill="1" applyBorder="1" applyAlignment="1">
      <alignment horizontal="center" vertical="center"/>
    </xf>
    <xf numFmtId="0" fontId="21" fillId="0" borderId="67" xfId="1" applyFont="1" applyFill="1" applyBorder="1" applyAlignment="1">
      <alignment horizontal="center" vertical="center"/>
    </xf>
    <xf numFmtId="0" fontId="21" fillId="0" borderId="69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2" fillId="0" borderId="70" xfId="1" applyFont="1" applyFill="1" applyBorder="1" applyAlignment="1">
      <alignment horizontal="center" vertical="center" wrapText="1"/>
    </xf>
    <xf numFmtId="0" fontId="22" fillId="0" borderId="68" xfId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 textRotation="255" wrapText="1"/>
    </xf>
    <xf numFmtId="0" fontId="22" fillId="0" borderId="49" xfId="1" applyFont="1" applyFill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saka.kyougibu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view="pageLayout" zoomScaleNormal="100" workbookViewId="0">
      <selection activeCell="A2" sqref="A2"/>
    </sheetView>
  </sheetViews>
  <sheetFormatPr defaultRowHeight="13.5"/>
  <sheetData>
    <row r="1" spans="1:10" ht="2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.75">
      <c r="A3" s="27" t="s">
        <v>46</v>
      </c>
      <c r="B3" s="27"/>
      <c r="C3" s="27"/>
      <c r="D3" s="10" t="s">
        <v>47</v>
      </c>
      <c r="E3" s="28" t="s">
        <v>48</v>
      </c>
      <c r="F3" s="27"/>
      <c r="G3" s="27"/>
      <c r="H3" s="29" t="s">
        <v>94</v>
      </c>
      <c r="I3" s="29"/>
      <c r="J3" s="29"/>
    </row>
    <row r="4" spans="1:10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>
      <c r="A6" s="11" t="s">
        <v>49</v>
      </c>
      <c r="B6" s="30"/>
      <c r="C6" s="30"/>
      <c r="D6" s="12" t="s">
        <v>50</v>
      </c>
      <c r="E6" s="30"/>
      <c r="F6" s="30"/>
      <c r="G6" s="9"/>
      <c r="H6" s="9"/>
      <c r="I6" s="9"/>
      <c r="J6" s="9"/>
    </row>
    <row r="7" spans="1:10">
      <c r="A7" s="11"/>
      <c r="B7" s="21"/>
      <c r="C7" s="21"/>
      <c r="D7" s="20"/>
      <c r="E7" s="21"/>
      <c r="F7" s="21"/>
      <c r="G7" s="19"/>
      <c r="H7" s="19"/>
      <c r="I7" s="19"/>
      <c r="J7" s="19"/>
    </row>
    <row r="8" spans="1:10">
      <c r="A8" s="11"/>
      <c r="B8" s="21"/>
      <c r="C8" s="21"/>
      <c r="D8" s="20"/>
      <c r="E8" s="21"/>
      <c r="F8" s="21"/>
      <c r="G8" s="19"/>
      <c r="H8" s="19"/>
      <c r="I8" s="19"/>
      <c r="J8" s="19"/>
    </row>
    <row r="9" spans="1:10">
      <c r="A9" s="24" t="s">
        <v>51</v>
      </c>
      <c r="B9" s="24"/>
      <c r="C9" s="24"/>
      <c r="D9" s="9"/>
      <c r="E9" s="9"/>
      <c r="F9" s="9"/>
      <c r="G9" s="9"/>
      <c r="H9" s="9"/>
      <c r="I9" s="9"/>
      <c r="J9" s="9"/>
    </row>
    <row r="10" spans="1:10">
      <c r="A10" s="9"/>
      <c r="B10" s="13" t="s">
        <v>52</v>
      </c>
      <c r="C10" s="22"/>
      <c r="D10" s="22"/>
      <c r="E10" s="13" t="s">
        <v>53</v>
      </c>
      <c r="F10" s="22"/>
      <c r="G10" s="22"/>
      <c r="H10" s="22"/>
      <c r="I10" s="9"/>
      <c r="J10" s="9"/>
    </row>
    <row r="1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31" t="s">
        <v>92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>
      <c r="A15" s="23" t="s">
        <v>93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9"/>
      <c r="B17" s="22"/>
      <c r="C17" s="22"/>
      <c r="D17" s="9"/>
      <c r="E17" s="22"/>
      <c r="F17" s="22"/>
      <c r="G17" s="9"/>
      <c r="H17" s="22"/>
      <c r="I17" s="22"/>
      <c r="J17" s="9"/>
    </row>
    <row r="18" spans="1:10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9"/>
      <c r="B19" s="22"/>
      <c r="C19" s="22"/>
      <c r="D19" s="9"/>
      <c r="E19" s="22"/>
      <c r="F19" s="22"/>
      <c r="G19" s="9"/>
      <c r="H19" s="22"/>
      <c r="I19" s="22"/>
      <c r="J19" s="9"/>
    </row>
    <row r="20" spans="1:10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24" t="s">
        <v>54</v>
      </c>
      <c r="B21" s="24"/>
      <c r="C21" s="24"/>
      <c r="D21" s="24"/>
      <c r="E21" s="24"/>
      <c r="F21" s="24"/>
      <c r="G21" s="9"/>
      <c r="H21" s="9"/>
      <c r="I21" s="9"/>
      <c r="J21" s="9"/>
    </row>
    <row r="22" spans="1:10">
      <c r="A22" s="24" t="s">
        <v>59</v>
      </c>
      <c r="B22" s="24"/>
      <c r="C22" s="24"/>
      <c r="D22" s="24"/>
      <c r="E22" s="24"/>
      <c r="F22" s="24"/>
      <c r="G22" s="9"/>
      <c r="H22" s="9"/>
      <c r="I22" s="9"/>
      <c r="J22" s="9"/>
    </row>
    <row r="23" spans="1:10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8.75">
      <c r="A25" s="25" t="s">
        <v>91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20">
    <mergeCell ref="A21:F21"/>
    <mergeCell ref="A22:F22"/>
    <mergeCell ref="A25:J25"/>
    <mergeCell ref="A1:J1"/>
    <mergeCell ref="A3:C3"/>
    <mergeCell ref="E3:G3"/>
    <mergeCell ref="H3:J3"/>
    <mergeCell ref="B6:C6"/>
    <mergeCell ref="E6:F6"/>
    <mergeCell ref="A9:C9"/>
    <mergeCell ref="C10:D10"/>
    <mergeCell ref="F10:H10"/>
    <mergeCell ref="A13:J13"/>
    <mergeCell ref="B17:C17"/>
    <mergeCell ref="E17:F17"/>
    <mergeCell ref="H17:I17"/>
    <mergeCell ref="B19:C19"/>
    <mergeCell ref="E19:F19"/>
    <mergeCell ref="A15:J15"/>
    <mergeCell ref="H19:I19"/>
  </mergeCells>
  <phoneticPr fontId="5"/>
  <hyperlinks>
    <hyperlink ref="E3" r:id="rId1"/>
  </hyperlinks>
  <pageMargins left="0.6145833333333333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18"/>
  <sheetViews>
    <sheetView view="pageLayout" topLeftCell="A79" zoomScale="85" zoomScaleNormal="100" zoomScalePageLayoutView="85" workbookViewId="0">
      <selection activeCell="E106" sqref="E106:K108"/>
    </sheetView>
  </sheetViews>
  <sheetFormatPr defaultRowHeight="13.5"/>
  <cols>
    <col min="1" max="1" width="3.5" customWidth="1"/>
    <col min="2" max="2" width="4.375" customWidth="1"/>
    <col min="3" max="5" width="4.5" customWidth="1"/>
    <col min="6" max="9" width="4" customWidth="1"/>
    <col min="10" max="10" width="2.75" customWidth="1"/>
    <col min="11" max="12" width="2.25" customWidth="1"/>
    <col min="13" max="13" width="2.5" customWidth="1"/>
    <col min="14" max="16" width="2.25" customWidth="1"/>
    <col min="17" max="28" width="2.75" customWidth="1"/>
    <col min="29" max="31" width="2.875" customWidth="1"/>
    <col min="32" max="32" width="3.125" customWidth="1"/>
  </cols>
  <sheetData>
    <row r="1" spans="1:32">
      <c r="A1" s="68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F1" s="15"/>
    </row>
    <row r="2" spans="1:32" ht="36.75" customHeight="1">
      <c r="A2" s="1"/>
      <c r="B2" s="69" t="s" ph="1">
        <v>13</v>
      </c>
      <c r="C2" s="70" ph="1"/>
      <c r="D2" s="70" ph="1"/>
      <c r="E2" s="71"/>
      <c r="F2" s="240" t="s">
        <v>56</v>
      </c>
      <c r="G2" s="241"/>
      <c r="H2" s="242"/>
      <c r="I2" s="35" t="s">
        <v>0</v>
      </c>
      <c r="J2" s="36"/>
      <c r="K2" s="46" t="s">
        <v>4</v>
      </c>
      <c r="L2" s="47"/>
      <c r="M2" s="48"/>
      <c r="N2" s="46" t="s">
        <v>1</v>
      </c>
      <c r="O2" s="47"/>
      <c r="P2" s="48"/>
      <c r="Q2" s="46" t="s">
        <v>61</v>
      </c>
      <c r="R2" s="47"/>
      <c r="S2" s="48"/>
      <c r="T2" s="46" t="s">
        <v>5</v>
      </c>
      <c r="U2" s="47"/>
      <c r="V2" s="48"/>
      <c r="W2" s="35" t="s">
        <v>55</v>
      </c>
      <c r="X2" s="73"/>
      <c r="Y2" s="36"/>
      <c r="Z2" s="46" t="s">
        <v>62</v>
      </c>
      <c r="AA2" s="47"/>
      <c r="AB2" s="48"/>
      <c r="AC2" s="243" t="s">
        <v>57</v>
      </c>
      <c r="AD2" s="244"/>
      <c r="AE2" s="245"/>
    </row>
    <row r="3" spans="1:32" ht="12" customHeight="1">
      <c r="A3" s="33" t="s">
        <v>88</v>
      </c>
      <c r="B3" s="40" t="s" ph="1">
        <v>90</v>
      </c>
      <c r="C3" s="41"/>
      <c r="D3" s="41"/>
      <c r="E3" s="42"/>
      <c r="F3" s="237">
        <v>3</v>
      </c>
      <c r="G3" s="238"/>
      <c r="H3" s="239" t="s">
        <v>14</v>
      </c>
      <c r="I3" s="43" t="s">
        <v>60</v>
      </c>
      <c r="J3" s="45"/>
      <c r="K3" s="43"/>
      <c r="L3" s="44"/>
      <c r="M3" s="45"/>
      <c r="N3" s="43"/>
      <c r="O3" s="44"/>
      <c r="P3" s="45"/>
      <c r="Q3" s="43" t="s">
        <v>2</v>
      </c>
      <c r="R3" s="44"/>
      <c r="S3" s="45"/>
      <c r="T3" s="43"/>
      <c r="U3" s="44"/>
      <c r="V3" s="45"/>
      <c r="W3" s="43"/>
      <c r="X3" s="44"/>
      <c r="Y3" s="45"/>
      <c r="Z3" s="43"/>
      <c r="AA3" s="44"/>
      <c r="AB3" s="45"/>
      <c r="AC3" s="43"/>
      <c r="AD3" s="44"/>
      <c r="AE3" s="45"/>
    </row>
    <row r="4" spans="1:32" ht="18.75" customHeight="1">
      <c r="A4" s="34"/>
      <c r="B4" s="56" t="s">
        <v>89</v>
      </c>
      <c r="C4" s="57"/>
      <c r="D4" s="57"/>
      <c r="E4" s="58"/>
      <c r="F4" s="52"/>
      <c r="G4" s="53"/>
      <c r="H4" s="54"/>
      <c r="I4" s="37"/>
      <c r="J4" s="39"/>
      <c r="K4" s="37"/>
      <c r="L4" s="38"/>
      <c r="M4" s="39"/>
      <c r="N4" s="37"/>
      <c r="O4" s="38"/>
      <c r="P4" s="39"/>
      <c r="Q4" s="37"/>
      <c r="R4" s="38"/>
      <c r="S4" s="39"/>
      <c r="T4" s="37"/>
      <c r="U4" s="38"/>
      <c r="V4" s="39"/>
      <c r="W4" s="37"/>
      <c r="X4" s="38"/>
      <c r="Y4" s="39"/>
      <c r="Z4" s="37"/>
      <c r="AA4" s="38"/>
      <c r="AB4" s="39"/>
      <c r="AC4" s="37"/>
      <c r="AD4" s="38"/>
      <c r="AE4" s="39"/>
    </row>
    <row r="5" spans="1:32" ht="12" customHeight="1">
      <c r="A5" s="34">
        <v>1</v>
      </c>
      <c r="B5" s="49" ph="1"/>
      <c r="C5" s="50"/>
      <c r="D5" s="50"/>
      <c r="E5" s="51"/>
      <c r="F5" s="52"/>
      <c r="G5" s="53"/>
      <c r="H5" s="54"/>
      <c r="I5" s="37"/>
      <c r="J5" s="39"/>
      <c r="K5" s="37"/>
      <c r="L5" s="38"/>
      <c r="M5" s="39"/>
      <c r="N5" s="37"/>
      <c r="O5" s="38"/>
      <c r="P5" s="39"/>
      <c r="Q5" s="37"/>
      <c r="R5" s="38"/>
      <c r="S5" s="39"/>
      <c r="T5" s="37"/>
      <c r="U5" s="38"/>
      <c r="V5" s="39"/>
      <c r="W5" s="37"/>
      <c r="X5" s="38"/>
      <c r="Y5" s="39"/>
      <c r="Z5" s="37"/>
      <c r="AA5" s="38"/>
      <c r="AB5" s="39"/>
      <c r="AC5" s="37"/>
      <c r="AD5" s="38"/>
      <c r="AE5" s="39"/>
    </row>
    <row r="6" spans="1:32" ht="18.75" customHeight="1">
      <c r="A6" s="34"/>
      <c r="B6" s="56"/>
      <c r="C6" s="57"/>
      <c r="D6" s="57"/>
      <c r="E6" s="58"/>
      <c r="F6" s="52"/>
      <c r="G6" s="53"/>
      <c r="H6" s="54"/>
      <c r="I6" s="37"/>
      <c r="J6" s="39"/>
      <c r="K6" s="37"/>
      <c r="L6" s="38"/>
      <c r="M6" s="39"/>
      <c r="N6" s="37"/>
      <c r="O6" s="38"/>
      <c r="P6" s="39"/>
      <c r="Q6" s="37"/>
      <c r="R6" s="38"/>
      <c r="S6" s="39"/>
      <c r="T6" s="37"/>
      <c r="U6" s="38"/>
      <c r="V6" s="39"/>
      <c r="W6" s="37"/>
      <c r="X6" s="38"/>
      <c r="Y6" s="39"/>
      <c r="Z6" s="37"/>
      <c r="AA6" s="38"/>
      <c r="AB6" s="39"/>
      <c r="AC6" s="37"/>
      <c r="AD6" s="38"/>
      <c r="AE6" s="39"/>
    </row>
    <row r="7" spans="1:32" ht="12" customHeight="1">
      <c r="A7" s="34">
        <v>2</v>
      </c>
      <c r="B7" s="49" ph="1"/>
      <c r="C7" s="50"/>
      <c r="D7" s="50"/>
      <c r="E7" s="51"/>
      <c r="F7" s="52"/>
      <c r="G7" s="53"/>
      <c r="H7" s="54"/>
      <c r="I7" s="37"/>
      <c r="J7" s="39"/>
      <c r="K7" s="37"/>
      <c r="L7" s="38"/>
      <c r="M7" s="39"/>
      <c r="N7" s="37"/>
      <c r="O7" s="38"/>
      <c r="P7" s="39"/>
      <c r="Q7" s="37"/>
      <c r="R7" s="38"/>
      <c r="S7" s="39"/>
      <c r="T7" s="37"/>
      <c r="U7" s="38"/>
      <c r="V7" s="39"/>
      <c r="W7" s="37"/>
      <c r="X7" s="38"/>
      <c r="Y7" s="39"/>
      <c r="Z7" s="37"/>
      <c r="AA7" s="38"/>
      <c r="AB7" s="39"/>
      <c r="AC7" s="37"/>
      <c r="AD7" s="38"/>
      <c r="AE7" s="39"/>
    </row>
    <row r="8" spans="1:32" ht="18.75" customHeight="1">
      <c r="A8" s="34"/>
      <c r="B8" s="56"/>
      <c r="C8" s="57"/>
      <c r="D8" s="57"/>
      <c r="E8" s="58"/>
      <c r="F8" s="52"/>
      <c r="G8" s="53"/>
      <c r="H8" s="54"/>
      <c r="I8" s="37"/>
      <c r="J8" s="39"/>
      <c r="K8" s="37"/>
      <c r="L8" s="38"/>
      <c r="M8" s="39"/>
      <c r="N8" s="37"/>
      <c r="O8" s="38"/>
      <c r="P8" s="39"/>
      <c r="Q8" s="37"/>
      <c r="R8" s="38"/>
      <c r="S8" s="39"/>
      <c r="T8" s="37"/>
      <c r="U8" s="38"/>
      <c r="V8" s="39"/>
      <c r="W8" s="37"/>
      <c r="X8" s="38"/>
      <c r="Y8" s="39"/>
      <c r="Z8" s="37"/>
      <c r="AA8" s="38"/>
      <c r="AB8" s="39"/>
      <c r="AC8" s="37"/>
      <c r="AD8" s="38"/>
      <c r="AE8" s="39"/>
    </row>
    <row r="9" spans="1:32" ht="12" customHeight="1">
      <c r="A9" s="34">
        <v>3</v>
      </c>
      <c r="B9" s="49" ph="1"/>
      <c r="C9" s="50"/>
      <c r="D9" s="50"/>
      <c r="E9" s="51"/>
      <c r="F9" s="52"/>
      <c r="G9" s="53"/>
      <c r="H9" s="54"/>
      <c r="I9" s="37"/>
      <c r="J9" s="39"/>
      <c r="K9" s="37"/>
      <c r="L9" s="38"/>
      <c r="M9" s="39"/>
      <c r="N9" s="37"/>
      <c r="O9" s="38"/>
      <c r="P9" s="39"/>
      <c r="Q9" s="37"/>
      <c r="R9" s="38"/>
      <c r="S9" s="39"/>
      <c r="T9" s="37"/>
      <c r="U9" s="38"/>
      <c r="V9" s="39"/>
      <c r="W9" s="37"/>
      <c r="X9" s="38"/>
      <c r="Y9" s="39"/>
      <c r="Z9" s="37"/>
      <c r="AA9" s="38"/>
      <c r="AB9" s="39"/>
      <c r="AC9" s="37"/>
      <c r="AD9" s="38"/>
      <c r="AE9" s="39"/>
    </row>
    <row r="10" spans="1:32" ht="18.75" customHeight="1">
      <c r="A10" s="34"/>
      <c r="B10" s="56"/>
      <c r="C10" s="57"/>
      <c r="D10" s="57"/>
      <c r="E10" s="58"/>
      <c r="F10" s="52"/>
      <c r="G10" s="53"/>
      <c r="H10" s="54"/>
      <c r="I10" s="37"/>
      <c r="J10" s="39"/>
      <c r="K10" s="37"/>
      <c r="L10" s="38"/>
      <c r="M10" s="39"/>
      <c r="N10" s="37"/>
      <c r="O10" s="38"/>
      <c r="P10" s="39"/>
      <c r="Q10" s="37"/>
      <c r="R10" s="38"/>
      <c r="S10" s="39"/>
      <c r="T10" s="37"/>
      <c r="U10" s="38"/>
      <c r="V10" s="39"/>
      <c r="W10" s="37"/>
      <c r="X10" s="38"/>
      <c r="Y10" s="39"/>
      <c r="Z10" s="37"/>
      <c r="AA10" s="38"/>
      <c r="AB10" s="39"/>
      <c r="AC10" s="37"/>
      <c r="AD10" s="38"/>
      <c r="AE10" s="39"/>
    </row>
    <row r="11" spans="1:32" ht="12" customHeight="1">
      <c r="A11" s="34">
        <v>4</v>
      </c>
      <c r="B11" s="49" ph="1"/>
      <c r="C11" s="50"/>
      <c r="D11" s="50"/>
      <c r="E11" s="51"/>
      <c r="F11" s="52"/>
      <c r="G11" s="53"/>
      <c r="H11" s="54"/>
      <c r="I11" s="37"/>
      <c r="J11" s="39"/>
      <c r="K11" s="37"/>
      <c r="L11" s="38"/>
      <c r="M11" s="39"/>
      <c r="N11" s="37"/>
      <c r="O11" s="38"/>
      <c r="P11" s="39"/>
      <c r="Q11" s="37"/>
      <c r="R11" s="38"/>
      <c r="S11" s="39"/>
      <c r="T11" s="37"/>
      <c r="U11" s="38"/>
      <c r="V11" s="39"/>
      <c r="W11" s="37"/>
      <c r="X11" s="38"/>
      <c r="Y11" s="39"/>
      <c r="Z11" s="37"/>
      <c r="AA11" s="38"/>
      <c r="AB11" s="39"/>
      <c r="AC11" s="37"/>
      <c r="AD11" s="38"/>
      <c r="AE11" s="39"/>
    </row>
    <row r="12" spans="1:32" ht="18.75" customHeight="1">
      <c r="A12" s="34"/>
      <c r="B12" s="56"/>
      <c r="C12" s="57"/>
      <c r="D12" s="57"/>
      <c r="E12" s="58"/>
      <c r="F12" s="52"/>
      <c r="G12" s="53"/>
      <c r="H12" s="54"/>
      <c r="I12" s="37"/>
      <c r="J12" s="39"/>
      <c r="K12" s="37"/>
      <c r="L12" s="38"/>
      <c r="M12" s="39"/>
      <c r="N12" s="37"/>
      <c r="O12" s="38"/>
      <c r="P12" s="39"/>
      <c r="Q12" s="37"/>
      <c r="R12" s="38"/>
      <c r="S12" s="39"/>
      <c r="T12" s="37"/>
      <c r="U12" s="38"/>
      <c r="V12" s="39"/>
      <c r="W12" s="37"/>
      <c r="X12" s="38"/>
      <c r="Y12" s="39"/>
      <c r="Z12" s="37"/>
      <c r="AA12" s="38"/>
      <c r="AB12" s="39"/>
      <c r="AC12" s="37"/>
      <c r="AD12" s="38"/>
      <c r="AE12" s="39"/>
    </row>
    <row r="13" spans="1:32" ht="12" customHeight="1">
      <c r="A13" s="34">
        <v>5</v>
      </c>
      <c r="B13" s="49" ph="1"/>
      <c r="C13" s="50"/>
      <c r="D13" s="50"/>
      <c r="E13" s="51"/>
      <c r="F13" s="52"/>
      <c r="G13" s="53"/>
      <c r="H13" s="54"/>
      <c r="I13" s="37"/>
      <c r="J13" s="39"/>
      <c r="K13" s="37"/>
      <c r="L13" s="38"/>
      <c r="M13" s="39"/>
      <c r="N13" s="37"/>
      <c r="O13" s="38"/>
      <c r="P13" s="39"/>
      <c r="Q13" s="37"/>
      <c r="R13" s="38"/>
      <c r="S13" s="39"/>
      <c r="T13" s="37"/>
      <c r="U13" s="38"/>
      <c r="V13" s="39"/>
      <c r="W13" s="37"/>
      <c r="X13" s="38"/>
      <c r="Y13" s="39"/>
      <c r="Z13" s="37"/>
      <c r="AA13" s="38"/>
      <c r="AB13" s="39"/>
      <c r="AC13" s="37"/>
      <c r="AD13" s="38"/>
      <c r="AE13" s="39"/>
    </row>
    <row r="14" spans="1:32" ht="18.75" customHeight="1">
      <c r="A14" s="34"/>
      <c r="B14" s="56"/>
      <c r="C14" s="57"/>
      <c r="D14" s="57"/>
      <c r="E14" s="58"/>
      <c r="F14" s="52"/>
      <c r="G14" s="53"/>
      <c r="H14" s="54"/>
      <c r="I14" s="37"/>
      <c r="J14" s="39"/>
      <c r="K14" s="37"/>
      <c r="L14" s="38"/>
      <c r="M14" s="39"/>
      <c r="N14" s="37"/>
      <c r="O14" s="38"/>
      <c r="P14" s="39"/>
      <c r="Q14" s="37"/>
      <c r="R14" s="38"/>
      <c r="S14" s="39"/>
      <c r="T14" s="37"/>
      <c r="U14" s="38"/>
      <c r="V14" s="39"/>
      <c r="W14" s="37"/>
      <c r="X14" s="38"/>
      <c r="Y14" s="39"/>
      <c r="Z14" s="37"/>
      <c r="AA14" s="38"/>
      <c r="AB14" s="39"/>
      <c r="AC14" s="37"/>
      <c r="AD14" s="38"/>
      <c r="AE14" s="39"/>
    </row>
    <row r="15" spans="1:32" ht="12" customHeight="1">
      <c r="A15" s="34">
        <v>6</v>
      </c>
      <c r="B15" s="49" ph="1"/>
      <c r="C15" s="50"/>
      <c r="D15" s="50"/>
      <c r="E15" s="51"/>
      <c r="F15" s="52"/>
      <c r="G15" s="53"/>
      <c r="H15" s="54"/>
      <c r="I15" s="37"/>
      <c r="J15" s="39"/>
      <c r="K15" s="37"/>
      <c r="L15" s="38"/>
      <c r="M15" s="39"/>
      <c r="N15" s="37"/>
      <c r="O15" s="38"/>
      <c r="P15" s="39"/>
      <c r="Q15" s="37"/>
      <c r="R15" s="38"/>
      <c r="S15" s="39"/>
      <c r="T15" s="37"/>
      <c r="U15" s="38"/>
      <c r="V15" s="39"/>
      <c r="W15" s="37"/>
      <c r="X15" s="38"/>
      <c r="Y15" s="39"/>
      <c r="Z15" s="37"/>
      <c r="AA15" s="38"/>
      <c r="AB15" s="39"/>
      <c r="AC15" s="37"/>
      <c r="AD15" s="38"/>
      <c r="AE15" s="39"/>
    </row>
    <row r="16" spans="1:32" ht="18.75" customHeight="1">
      <c r="A16" s="34"/>
      <c r="B16" s="56"/>
      <c r="C16" s="57"/>
      <c r="D16" s="57"/>
      <c r="E16" s="58"/>
      <c r="F16" s="52"/>
      <c r="G16" s="53"/>
      <c r="H16" s="54"/>
      <c r="I16" s="37"/>
      <c r="J16" s="39"/>
      <c r="K16" s="37"/>
      <c r="L16" s="38"/>
      <c r="M16" s="39"/>
      <c r="N16" s="37"/>
      <c r="O16" s="38"/>
      <c r="P16" s="39"/>
      <c r="Q16" s="37"/>
      <c r="R16" s="38"/>
      <c r="S16" s="39"/>
      <c r="T16" s="37"/>
      <c r="U16" s="38"/>
      <c r="V16" s="39"/>
      <c r="W16" s="37"/>
      <c r="X16" s="38"/>
      <c r="Y16" s="39"/>
      <c r="Z16" s="37"/>
      <c r="AA16" s="38"/>
      <c r="AB16" s="39"/>
      <c r="AC16" s="37"/>
      <c r="AD16" s="38"/>
      <c r="AE16" s="39"/>
    </row>
    <row r="17" spans="1:31" ht="12" customHeight="1">
      <c r="A17" s="34">
        <v>7</v>
      </c>
      <c r="B17" s="49" ph="1"/>
      <c r="C17" s="50"/>
      <c r="D17" s="50"/>
      <c r="E17" s="51"/>
      <c r="F17" s="52"/>
      <c r="G17" s="53"/>
      <c r="H17" s="54"/>
      <c r="I17" s="37"/>
      <c r="J17" s="39"/>
      <c r="K17" s="37"/>
      <c r="L17" s="38"/>
      <c r="M17" s="39"/>
      <c r="N17" s="37"/>
      <c r="O17" s="38"/>
      <c r="P17" s="39"/>
      <c r="Q17" s="37"/>
      <c r="R17" s="38"/>
      <c r="S17" s="39"/>
      <c r="T17" s="37"/>
      <c r="U17" s="38"/>
      <c r="V17" s="39"/>
      <c r="W17" s="37"/>
      <c r="X17" s="38"/>
      <c r="Y17" s="39"/>
      <c r="Z17" s="37"/>
      <c r="AA17" s="38"/>
      <c r="AB17" s="39"/>
      <c r="AC17" s="37"/>
      <c r="AD17" s="38"/>
      <c r="AE17" s="39"/>
    </row>
    <row r="18" spans="1:31" ht="18.75" customHeight="1">
      <c r="A18" s="34"/>
      <c r="B18" s="56"/>
      <c r="C18" s="57"/>
      <c r="D18" s="57"/>
      <c r="E18" s="58"/>
      <c r="F18" s="52"/>
      <c r="G18" s="53"/>
      <c r="H18" s="54"/>
      <c r="I18" s="37"/>
      <c r="J18" s="39"/>
      <c r="K18" s="37"/>
      <c r="L18" s="38"/>
      <c r="M18" s="39"/>
      <c r="N18" s="37"/>
      <c r="O18" s="38"/>
      <c r="P18" s="39"/>
      <c r="Q18" s="37"/>
      <c r="R18" s="38"/>
      <c r="S18" s="39"/>
      <c r="T18" s="37"/>
      <c r="U18" s="38"/>
      <c r="V18" s="39"/>
      <c r="W18" s="37"/>
      <c r="X18" s="38"/>
      <c r="Y18" s="39"/>
      <c r="Z18" s="37"/>
      <c r="AA18" s="38"/>
      <c r="AB18" s="39"/>
      <c r="AC18" s="37"/>
      <c r="AD18" s="38"/>
      <c r="AE18" s="39"/>
    </row>
    <row r="19" spans="1:31" ht="12" customHeight="1">
      <c r="A19" s="34">
        <v>8</v>
      </c>
      <c r="B19" s="49" ph="1"/>
      <c r="C19" s="50"/>
      <c r="D19" s="50"/>
      <c r="E19" s="51"/>
      <c r="F19" s="52"/>
      <c r="G19" s="53"/>
      <c r="H19" s="54"/>
      <c r="I19" s="37"/>
      <c r="J19" s="39"/>
      <c r="K19" s="37"/>
      <c r="L19" s="38"/>
      <c r="M19" s="39"/>
      <c r="N19" s="37"/>
      <c r="O19" s="38"/>
      <c r="P19" s="39"/>
      <c r="Q19" s="37"/>
      <c r="R19" s="38"/>
      <c r="S19" s="39"/>
      <c r="T19" s="37"/>
      <c r="U19" s="38"/>
      <c r="V19" s="39"/>
      <c r="W19" s="37"/>
      <c r="X19" s="38"/>
      <c r="Y19" s="39"/>
      <c r="Z19" s="37"/>
      <c r="AA19" s="38"/>
      <c r="AB19" s="39"/>
      <c r="AC19" s="37"/>
      <c r="AD19" s="38"/>
      <c r="AE19" s="39"/>
    </row>
    <row r="20" spans="1:31" ht="18.75" customHeight="1">
      <c r="A20" s="34"/>
      <c r="B20" s="56"/>
      <c r="C20" s="57"/>
      <c r="D20" s="57"/>
      <c r="E20" s="58"/>
      <c r="F20" s="52"/>
      <c r="G20" s="53"/>
      <c r="H20" s="54"/>
      <c r="I20" s="37"/>
      <c r="J20" s="39"/>
      <c r="K20" s="37"/>
      <c r="L20" s="38"/>
      <c r="M20" s="39"/>
      <c r="N20" s="37"/>
      <c r="O20" s="38"/>
      <c r="P20" s="39"/>
      <c r="Q20" s="37"/>
      <c r="R20" s="38"/>
      <c r="S20" s="39"/>
      <c r="T20" s="37"/>
      <c r="U20" s="38"/>
      <c r="V20" s="39"/>
      <c r="W20" s="37"/>
      <c r="X20" s="38"/>
      <c r="Y20" s="39"/>
      <c r="Z20" s="37"/>
      <c r="AA20" s="38"/>
      <c r="AB20" s="39"/>
      <c r="AC20" s="37"/>
      <c r="AD20" s="38"/>
      <c r="AE20" s="39"/>
    </row>
    <row r="21" spans="1:31" ht="12" customHeight="1">
      <c r="A21" s="34">
        <v>9</v>
      </c>
      <c r="B21" s="49" ph="1"/>
      <c r="C21" s="50"/>
      <c r="D21" s="50"/>
      <c r="E21" s="51"/>
      <c r="F21" s="52"/>
      <c r="G21" s="53"/>
      <c r="H21" s="54"/>
      <c r="I21" s="37"/>
      <c r="J21" s="39"/>
      <c r="K21" s="37"/>
      <c r="L21" s="38"/>
      <c r="M21" s="39"/>
      <c r="N21" s="37"/>
      <c r="O21" s="38"/>
      <c r="P21" s="39"/>
      <c r="Q21" s="37"/>
      <c r="R21" s="38"/>
      <c r="S21" s="39"/>
      <c r="T21" s="37"/>
      <c r="U21" s="38"/>
      <c r="V21" s="39"/>
      <c r="W21" s="37"/>
      <c r="X21" s="38"/>
      <c r="Y21" s="39"/>
      <c r="Z21" s="37"/>
      <c r="AA21" s="38"/>
      <c r="AB21" s="39"/>
      <c r="AC21" s="37"/>
      <c r="AD21" s="38"/>
      <c r="AE21" s="39"/>
    </row>
    <row r="22" spans="1:31" ht="18.75" customHeight="1">
      <c r="A22" s="34"/>
      <c r="B22" s="56"/>
      <c r="C22" s="57"/>
      <c r="D22" s="57"/>
      <c r="E22" s="58"/>
      <c r="F22" s="52"/>
      <c r="G22" s="53"/>
      <c r="H22" s="54"/>
      <c r="I22" s="37"/>
      <c r="J22" s="39"/>
      <c r="K22" s="37"/>
      <c r="L22" s="38"/>
      <c r="M22" s="39"/>
      <c r="N22" s="37"/>
      <c r="O22" s="38"/>
      <c r="P22" s="39"/>
      <c r="Q22" s="37"/>
      <c r="R22" s="38"/>
      <c r="S22" s="39"/>
      <c r="T22" s="37"/>
      <c r="U22" s="38"/>
      <c r="V22" s="39"/>
      <c r="W22" s="37"/>
      <c r="X22" s="38"/>
      <c r="Y22" s="39"/>
      <c r="Z22" s="37"/>
      <c r="AA22" s="38"/>
      <c r="AB22" s="39"/>
      <c r="AC22" s="37"/>
      <c r="AD22" s="38"/>
      <c r="AE22" s="39"/>
    </row>
    <row r="23" spans="1:31" ht="12" customHeight="1">
      <c r="A23" s="34">
        <v>10</v>
      </c>
      <c r="B23" s="49" ph="1"/>
      <c r="C23" s="50"/>
      <c r="D23" s="50"/>
      <c r="E23" s="51"/>
      <c r="F23" s="52"/>
      <c r="G23" s="53"/>
      <c r="H23" s="54"/>
      <c r="I23" s="37"/>
      <c r="J23" s="39"/>
      <c r="K23" s="37"/>
      <c r="L23" s="38"/>
      <c r="M23" s="39"/>
      <c r="N23" s="37"/>
      <c r="O23" s="38"/>
      <c r="P23" s="39"/>
      <c r="Q23" s="37"/>
      <c r="R23" s="38"/>
      <c r="S23" s="39"/>
      <c r="T23" s="37"/>
      <c r="U23" s="38"/>
      <c r="V23" s="39"/>
      <c r="W23" s="37"/>
      <c r="X23" s="38"/>
      <c r="Y23" s="39"/>
      <c r="Z23" s="37"/>
      <c r="AA23" s="38"/>
      <c r="AB23" s="39"/>
      <c r="AC23" s="37"/>
      <c r="AD23" s="38"/>
      <c r="AE23" s="39"/>
    </row>
    <row r="24" spans="1:31" ht="18.75" customHeight="1">
      <c r="A24" s="34"/>
      <c r="B24" s="56"/>
      <c r="C24" s="57"/>
      <c r="D24" s="57"/>
      <c r="E24" s="58"/>
      <c r="F24" s="52"/>
      <c r="G24" s="53"/>
      <c r="H24" s="54"/>
      <c r="I24" s="37"/>
      <c r="J24" s="39"/>
      <c r="K24" s="37"/>
      <c r="L24" s="38"/>
      <c r="M24" s="39"/>
      <c r="N24" s="37"/>
      <c r="O24" s="38"/>
      <c r="P24" s="39"/>
      <c r="Q24" s="37"/>
      <c r="R24" s="38"/>
      <c r="S24" s="39"/>
      <c r="T24" s="37"/>
      <c r="U24" s="38"/>
      <c r="V24" s="39"/>
      <c r="W24" s="37"/>
      <c r="X24" s="38"/>
      <c r="Y24" s="39"/>
      <c r="Z24" s="37"/>
      <c r="AA24" s="38"/>
      <c r="AB24" s="39"/>
      <c r="AC24" s="37"/>
      <c r="AD24" s="38"/>
      <c r="AE24" s="39"/>
    </row>
    <row r="25" spans="1:31" ht="12" customHeight="1">
      <c r="A25" s="34">
        <v>11</v>
      </c>
      <c r="B25" s="49" ph="1"/>
      <c r="C25" s="50"/>
      <c r="D25" s="50"/>
      <c r="E25" s="51"/>
      <c r="F25" s="52"/>
      <c r="G25" s="53"/>
      <c r="H25" s="54"/>
      <c r="I25" s="37"/>
      <c r="J25" s="39"/>
      <c r="K25" s="37"/>
      <c r="L25" s="38"/>
      <c r="M25" s="39"/>
      <c r="N25" s="37"/>
      <c r="O25" s="38"/>
      <c r="P25" s="39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</row>
    <row r="26" spans="1:31" ht="18.75" customHeight="1">
      <c r="A26" s="34"/>
      <c r="B26" s="56"/>
      <c r="C26" s="57"/>
      <c r="D26" s="57"/>
      <c r="E26" s="58"/>
      <c r="F26" s="52"/>
      <c r="G26" s="53"/>
      <c r="H26" s="54"/>
      <c r="I26" s="37"/>
      <c r="J26" s="39"/>
      <c r="K26" s="37"/>
      <c r="L26" s="38"/>
      <c r="M26" s="39"/>
      <c r="N26" s="37"/>
      <c r="O26" s="38"/>
      <c r="P26" s="39"/>
      <c r="Q26" s="37"/>
      <c r="R26" s="38"/>
      <c r="S26" s="39"/>
      <c r="T26" s="37"/>
      <c r="U26" s="38"/>
      <c r="V26" s="39"/>
      <c r="W26" s="37"/>
      <c r="X26" s="38"/>
      <c r="Y26" s="39"/>
      <c r="Z26" s="37"/>
      <c r="AA26" s="38"/>
      <c r="AB26" s="39"/>
      <c r="AC26" s="37"/>
      <c r="AD26" s="38"/>
      <c r="AE26" s="39"/>
    </row>
    <row r="27" spans="1:31" ht="12" customHeight="1">
      <c r="A27" s="34">
        <v>12</v>
      </c>
      <c r="B27" s="49" ph="1"/>
      <c r="C27" s="50"/>
      <c r="D27" s="50"/>
      <c r="E27" s="51"/>
      <c r="F27" s="52"/>
      <c r="G27" s="53"/>
      <c r="H27" s="54"/>
      <c r="I27" s="37"/>
      <c r="J27" s="39"/>
      <c r="K27" s="37"/>
      <c r="L27" s="38"/>
      <c r="M27" s="39"/>
      <c r="N27" s="37"/>
      <c r="O27" s="38"/>
      <c r="P27" s="39"/>
      <c r="Q27" s="37"/>
      <c r="R27" s="38"/>
      <c r="S27" s="39"/>
      <c r="T27" s="37"/>
      <c r="U27" s="38"/>
      <c r="V27" s="39"/>
      <c r="W27" s="37"/>
      <c r="X27" s="38"/>
      <c r="Y27" s="39"/>
      <c r="Z27" s="37"/>
      <c r="AA27" s="38"/>
      <c r="AB27" s="39"/>
      <c r="AC27" s="37"/>
      <c r="AD27" s="38"/>
      <c r="AE27" s="39"/>
    </row>
    <row r="28" spans="1:31" ht="18.75" customHeight="1">
      <c r="A28" s="34"/>
      <c r="B28" s="56"/>
      <c r="C28" s="57"/>
      <c r="D28" s="57"/>
      <c r="E28" s="58"/>
      <c r="F28" s="52"/>
      <c r="G28" s="53"/>
      <c r="H28" s="54"/>
      <c r="I28" s="37"/>
      <c r="J28" s="39"/>
      <c r="K28" s="37"/>
      <c r="L28" s="38"/>
      <c r="M28" s="39"/>
      <c r="N28" s="37"/>
      <c r="O28" s="38"/>
      <c r="P28" s="39"/>
      <c r="Q28" s="37"/>
      <c r="R28" s="38"/>
      <c r="S28" s="39"/>
      <c r="T28" s="37"/>
      <c r="U28" s="38"/>
      <c r="V28" s="39"/>
      <c r="W28" s="37"/>
      <c r="X28" s="38"/>
      <c r="Y28" s="39"/>
      <c r="Z28" s="37"/>
      <c r="AA28" s="38"/>
      <c r="AB28" s="39"/>
      <c r="AC28" s="37"/>
      <c r="AD28" s="38"/>
      <c r="AE28" s="39"/>
    </row>
    <row r="29" spans="1:31" ht="12" customHeight="1">
      <c r="A29" s="34">
        <v>13</v>
      </c>
      <c r="B29" s="49" ph="1"/>
      <c r="C29" s="50"/>
      <c r="D29" s="50"/>
      <c r="E29" s="51"/>
      <c r="F29" s="52"/>
      <c r="G29" s="53"/>
      <c r="H29" s="54"/>
      <c r="I29" s="37"/>
      <c r="J29" s="39"/>
      <c r="K29" s="37"/>
      <c r="L29" s="38"/>
      <c r="M29" s="39"/>
      <c r="N29" s="37"/>
      <c r="O29" s="38"/>
      <c r="P29" s="39"/>
      <c r="Q29" s="37"/>
      <c r="R29" s="38"/>
      <c r="S29" s="39"/>
      <c r="T29" s="37"/>
      <c r="U29" s="38"/>
      <c r="V29" s="39"/>
      <c r="W29" s="37"/>
      <c r="X29" s="38"/>
      <c r="Y29" s="39"/>
      <c r="Z29" s="37"/>
      <c r="AA29" s="38"/>
      <c r="AB29" s="39"/>
      <c r="AC29" s="37"/>
      <c r="AD29" s="38"/>
      <c r="AE29" s="39"/>
    </row>
    <row r="30" spans="1:31" ht="18.75" customHeight="1">
      <c r="A30" s="34"/>
      <c r="B30" s="56"/>
      <c r="C30" s="57"/>
      <c r="D30" s="57"/>
      <c r="E30" s="58"/>
      <c r="F30" s="52"/>
      <c r="G30" s="53"/>
      <c r="H30" s="54"/>
      <c r="I30" s="37"/>
      <c r="J30" s="39"/>
      <c r="K30" s="37"/>
      <c r="L30" s="38"/>
      <c r="M30" s="39"/>
      <c r="N30" s="37"/>
      <c r="O30" s="38"/>
      <c r="P30" s="39"/>
      <c r="Q30" s="37"/>
      <c r="R30" s="38"/>
      <c r="S30" s="39"/>
      <c r="T30" s="37"/>
      <c r="U30" s="38"/>
      <c r="V30" s="39"/>
      <c r="W30" s="37"/>
      <c r="X30" s="38"/>
      <c r="Y30" s="39"/>
      <c r="Z30" s="37"/>
      <c r="AA30" s="38"/>
      <c r="AB30" s="39"/>
      <c r="AC30" s="37"/>
      <c r="AD30" s="38"/>
      <c r="AE30" s="39"/>
    </row>
    <row r="31" spans="1:31" ht="12" customHeight="1">
      <c r="A31" s="34">
        <v>14</v>
      </c>
      <c r="B31" s="49" ph="1"/>
      <c r="C31" s="50"/>
      <c r="D31" s="50"/>
      <c r="E31" s="51"/>
      <c r="F31" s="52"/>
      <c r="G31" s="53"/>
      <c r="H31" s="54"/>
      <c r="I31" s="37"/>
      <c r="J31" s="39"/>
      <c r="K31" s="37"/>
      <c r="L31" s="38"/>
      <c r="M31" s="39"/>
      <c r="N31" s="37"/>
      <c r="O31" s="38"/>
      <c r="P31" s="39"/>
      <c r="Q31" s="37"/>
      <c r="R31" s="38"/>
      <c r="S31" s="39"/>
      <c r="T31" s="37"/>
      <c r="U31" s="38"/>
      <c r="V31" s="39"/>
      <c r="W31" s="37"/>
      <c r="X31" s="38"/>
      <c r="Y31" s="39"/>
      <c r="Z31" s="37"/>
      <c r="AA31" s="38"/>
      <c r="AB31" s="39"/>
      <c r="AC31" s="37"/>
      <c r="AD31" s="38"/>
      <c r="AE31" s="39"/>
    </row>
    <row r="32" spans="1:31" ht="18.75" customHeight="1">
      <c r="A32" s="34"/>
      <c r="B32" s="56"/>
      <c r="C32" s="57"/>
      <c r="D32" s="57"/>
      <c r="E32" s="58"/>
      <c r="F32" s="52"/>
      <c r="G32" s="53"/>
      <c r="H32" s="54"/>
      <c r="I32" s="37"/>
      <c r="J32" s="39"/>
      <c r="K32" s="37"/>
      <c r="L32" s="38"/>
      <c r="M32" s="39"/>
      <c r="N32" s="37"/>
      <c r="O32" s="38"/>
      <c r="P32" s="39"/>
      <c r="Q32" s="37"/>
      <c r="R32" s="38"/>
      <c r="S32" s="39"/>
      <c r="T32" s="37"/>
      <c r="U32" s="38"/>
      <c r="V32" s="39"/>
      <c r="W32" s="37"/>
      <c r="X32" s="38"/>
      <c r="Y32" s="39"/>
      <c r="Z32" s="37"/>
      <c r="AA32" s="38"/>
      <c r="AB32" s="39"/>
      <c r="AC32" s="37"/>
      <c r="AD32" s="38"/>
      <c r="AE32" s="39"/>
    </row>
    <row r="33" spans="1:31" ht="12" customHeight="1">
      <c r="A33" s="34">
        <v>15</v>
      </c>
      <c r="B33" s="49" ph="1"/>
      <c r="C33" s="50"/>
      <c r="D33" s="50"/>
      <c r="E33" s="51"/>
      <c r="F33" s="52"/>
      <c r="G33" s="53"/>
      <c r="H33" s="54"/>
      <c r="I33" s="37"/>
      <c r="J33" s="39"/>
      <c r="K33" s="37"/>
      <c r="L33" s="38"/>
      <c r="M33" s="39"/>
      <c r="N33" s="37"/>
      <c r="O33" s="38"/>
      <c r="P33" s="39"/>
      <c r="Q33" s="37"/>
      <c r="R33" s="38"/>
      <c r="S33" s="39"/>
      <c r="T33" s="37"/>
      <c r="U33" s="38"/>
      <c r="V33" s="39"/>
      <c r="W33" s="37"/>
      <c r="X33" s="38"/>
      <c r="Y33" s="39"/>
      <c r="Z33" s="37"/>
      <c r="AA33" s="38"/>
      <c r="AB33" s="39"/>
      <c r="AC33" s="37"/>
      <c r="AD33" s="38"/>
      <c r="AE33" s="39"/>
    </row>
    <row r="34" spans="1:31" ht="18.75" customHeight="1">
      <c r="A34" s="34"/>
      <c r="B34" s="56"/>
      <c r="C34" s="57"/>
      <c r="D34" s="57"/>
      <c r="E34" s="58"/>
      <c r="F34" s="52"/>
      <c r="G34" s="53"/>
      <c r="H34" s="54"/>
      <c r="I34" s="37"/>
      <c r="J34" s="39"/>
      <c r="K34" s="37"/>
      <c r="L34" s="38"/>
      <c r="M34" s="39"/>
      <c r="N34" s="37"/>
      <c r="O34" s="38"/>
      <c r="P34" s="39"/>
      <c r="Q34" s="37"/>
      <c r="R34" s="38"/>
      <c r="S34" s="39"/>
      <c r="T34" s="37"/>
      <c r="U34" s="38"/>
      <c r="V34" s="39"/>
      <c r="W34" s="37"/>
      <c r="X34" s="38"/>
      <c r="Y34" s="39"/>
      <c r="Z34" s="37"/>
      <c r="AA34" s="38"/>
      <c r="AB34" s="39"/>
      <c r="AC34" s="37"/>
      <c r="AD34" s="38"/>
      <c r="AE34" s="39"/>
    </row>
    <row r="35" spans="1:31" ht="12" customHeight="1">
      <c r="A35" s="34">
        <v>16</v>
      </c>
      <c r="B35" s="49" ph="1"/>
      <c r="C35" s="50"/>
      <c r="D35" s="50"/>
      <c r="E35" s="51"/>
      <c r="F35" s="52"/>
      <c r="G35" s="53"/>
      <c r="H35" s="54"/>
      <c r="I35" s="37"/>
      <c r="J35" s="39"/>
      <c r="K35" s="37"/>
      <c r="L35" s="38"/>
      <c r="M35" s="39"/>
      <c r="N35" s="37"/>
      <c r="O35" s="38"/>
      <c r="P35" s="39"/>
      <c r="Q35" s="37"/>
      <c r="R35" s="38"/>
      <c r="S35" s="39"/>
      <c r="T35" s="37"/>
      <c r="U35" s="38"/>
      <c r="V35" s="39"/>
      <c r="W35" s="37"/>
      <c r="X35" s="38"/>
      <c r="Y35" s="39"/>
      <c r="Z35" s="37"/>
      <c r="AA35" s="38"/>
      <c r="AB35" s="39"/>
      <c r="AC35" s="37"/>
      <c r="AD35" s="38"/>
      <c r="AE35" s="39"/>
    </row>
    <row r="36" spans="1:31" ht="18.75" customHeight="1">
      <c r="A36" s="34"/>
      <c r="B36" s="56"/>
      <c r="C36" s="57"/>
      <c r="D36" s="57"/>
      <c r="E36" s="58"/>
      <c r="F36" s="52"/>
      <c r="G36" s="53"/>
      <c r="H36" s="54"/>
      <c r="I36" s="37"/>
      <c r="J36" s="39"/>
      <c r="K36" s="37"/>
      <c r="L36" s="38"/>
      <c r="M36" s="39"/>
      <c r="N36" s="37"/>
      <c r="O36" s="38"/>
      <c r="P36" s="39"/>
      <c r="Q36" s="37"/>
      <c r="R36" s="38"/>
      <c r="S36" s="39"/>
      <c r="T36" s="37"/>
      <c r="U36" s="38"/>
      <c r="V36" s="39"/>
      <c r="W36" s="37"/>
      <c r="X36" s="38"/>
      <c r="Y36" s="39"/>
      <c r="Z36" s="37"/>
      <c r="AA36" s="38"/>
      <c r="AB36" s="39"/>
      <c r="AC36" s="37"/>
      <c r="AD36" s="38"/>
      <c r="AE36" s="39"/>
    </row>
    <row r="37" spans="1:31" ht="11.25" customHeight="1">
      <c r="A37" s="34">
        <v>17</v>
      </c>
      <c r="B37" s="49" ph="1"/>
      <c r="C37" s="50"/>
      <c r="D37" s="50"/>
      <c r="E37" s="51"/>
      <c r="F37" s="52"/>
      <c r="G37" s="53"/>
      <c r="H37" s="54"/>
      <c r="I37" s="37"/>
      <c r="J37" s="39"/>
      <c r="K37" s="37"/>
      <c r="L37" s="38"/>
      <c r="M37" s="39"/>
      <c r="N37" s="37"/>
      <c r="O37" s="38"/>
      <c r="P37" s="39"/>
      <c r="Q37" s="37"/>
      <c r="R37" s="38"/>
      <c r="S37" s="39"/>
      <c r="T37" s="37"/>
      <c r="U37" s="38"/>
      <c r="V37" s="39"/>
      <c r="W37" s="37"/>
      <c r="X37" s="38"/>
      <c r="Y37" s="39"/>
      <c r="Z37" s="37"/>
      <c r="AA37" s="38"/>
      <c r="AB37" s="39"/>
      <c r="AC37" s="37"/>
      <c r="AD37" s="38"/>
      <c r="AE37" s="39"/>
    </row>
    <row r="38" spans="1:31" ht="18.75" customHeight="1">
      <c r="A38" s="34"/>
      <c r="B38" s="56"/>
      <c r="C38" s="57"/>
      <c r="D38" s="57"/>
      <c r="E38" s="58"/>
      <c r="F38" s="52"/>
      <c r="G38" s="53"/>
      <c r="H38" s="54"/>
      <c r="I38" s="37"/>
      <c r="J38" s="39"/>
      <c r="K38" s="37"/>
      <c r="L38" s="38"/>
      <c r="M38" s="39"/>
      <c r="N38" s="37"/>
      <c r="O38" s="38"/>
      <c r="P38" s="39"/>
      <c r="Q38" s="37"/>
      <c r="R38" s="38"/>
      <c r="S38" s="39"/>
      <c r="T38" s="37"/>
      <c r="U38" s="38"/>
      <c r="V38" s="39"/>
      <c r="W38" s="37"/>
      <c r="X38" s="38"/>
      <c r="Y38" s="39"/>
      <c r="Z38" s="37"/>
      <c r="AA38" s="38"/>
      <c r="AB38" s="39"/>
      <c r="AC38" s="37"/>
      <c r="AD38" s="38"/>
      <c r="AE38" s="39"/>
    </row>
    <row r="39" spans="1:31" ht="11.25" customHeight="1">
      <c r="A39" s="34">
        <v>18</v>
      </c>
      <c r="B39" s="49" ph="1"/>
      <c r="C39" s="50"/>
      <c r="D39" s="50"/>
      <c r="E39" s="51"/>
      <c r="F39" s="52"/>
      <c r="G39" s="53"/>
      <c r="H39" s="54"/>
      <c r="I39" s="37"/>
      <c r="J39" s="39"/>
      <c r="K39" s="37"/>
      <c r="L39" s="38"/>
      <c r="M39" s="39"/>
      <c r="N39" s="37"/>
      <c r="O39" s="38"/>
      <c r="P39" s="39"/>
      <c r="Q39" s="37"/>
      <c r="R39" s="38"/>
      <c r="S39" s="39"/>
      <c r="T39" s="37"/>
      <c r="U39" s="38"/>
      <c r="V39" s="39"/>
      <c r="W39" s="37"/>
      <c r="X39" s="38"/>
      <c r="Y39" s="39"/>
      <c r="Z39" s="37"/>
      <c r="AA39" s="38"/>
      <c r="AB39" s="39"/>
      <c r="AC39" s="37"/>
      <c r="AD39" s="38"/>
      <c r="AE39" s="39"/>
    </row>
    <row r="40" spans="1:31" ht="18.75" customHeight="1">
      <c r="A40" s="34"/>
      <c r="B40" s="56"/>
      <c r="C40" s="57"/>
      <c r="D40" s="57"/>
      <c r="E40" s="58"/>
      <c r="F40" s="52"/>
      <c r="G40" s="53"/>
      <c r="H40" s="54"/>
      <c r="I40" s="37"/>
      <c r="J40" s="39"/>
      <c r="K40" s="37"/>
      <c r="L40" s="38"/>
      <c r="M40" s="39"/>
      <c r="N40" s="37"/>
      <c r="O40" s="38"/>
      <c r="P40" s="39"/>
      <c r="Q40" s="37"/>
      <c r="R40" s="38"/>
      <c r="S40" s="39"/>
      <c r="T40" s="37"/>
      <c r="U40" s="38"/>
      <c r="V40" s="39"/>
      <c r="W40" s="37"/>
      <c r="X40" s="38"/>
      <c r="Y40" s="39"/>
      <c r="Z40" s="37"/>
      <c r="AA40" s="38"/>
      <c r="AB40" s="39"/>
      <c r="AC40" s="37"/>
      <c r="AD40" s="38"/>
      <c r="AE40" s="39"/>
    </row>
    <row r="41" spans="1:31" ht="11.25" customHeight="1">
      <c r="A41" s="34">
        <v>19</v>
      </c>
      <c r="B41" s="49" ph="1"/>
      <c r="C41" s="50"/>
      <c r="D41" s="50"/>
      <c r="E41" s="51"/>
      <c r="F41" s="52"/>
      <c r="G41" s="53"/>
      <c r="H41" s="54"/>
      <c r="I41" s="37"/>
      <c r="J41" s="39"/>
      <c r="K41" s="37"/>
      <c r="L41" s="38"/>
      <c r="M41" s="39"/>
      <c r="N41" s="37"/>
      <c r="O41" s="38"/>
      <c r="P41" s="39"/>
      <c r="Q41" s="37"/>
      <c r="R41" s="38"/>
      <c r="S41" s="39"/>
      <c r="T41" s="37"/>
      <c r="U41" s="38"/>
      <c r="V41" s="39"/>
      <c r="W41" s="37"/>
      <c r="X41" s="38"/>
      <c r="Y41" s="39"/>
      <c r="Z41" s="37"/>
      <c r="AA41" s="38"/>
      <c r="AB41" s="39"/>
      <c r="AC41" s="37"/>
      <c r="AD41" s="38"/>
      <c r="AE41" s="39"/>
    </row>
    <row r="42" spans="1:31" ht="18.75" customHeight="1">
      <c r="A42" s="34"/>
      <c r="B42" s="56"/>
      <c r="C42" s="57"/>
      <c r="D42" s="57"/>
      <c r="E42" s="58"/>
      <c r="F42" s="52"/>
      <c r="G42" s="53"/>
      <c r="H42" s="54"/>
      <c r="I42" s="37"/>
      <c r="J42" s="39"/>
      <c r="K42" s="37"/>
      <c r="L42" s="38"/>
      <c r="M42" s="39"/>
      <c r="N42" s="37"/>
      <c r="O42" s="38"/>
      <c r="P42" s="39"/>
      <c r="Q42" s="37"/>
      <c r="R42" s="38"/>
      <c r="S42" s="39"/>
      <c r="T42" s="37"/>
      <c r="U42" s="38"/>
      <c r="V42" s="39"/>
      <c r="W42" s="37"/>
      <c r="X42" s="38"/>
      <c r="Y42" s="39"/>
      <c r="Z42" s="37"/>
      <c r="AA42" s="38"/>
      <c r="AB42" s="39"/>
      <c r="AC42" s="37"/>
      <c r="AD42" s="38"/>
      <c r="AE42" s="39"/>
    </row>
    <row r="43" spans="1:31" ht="11.25" customHeight="1">
      <c r="A43" s="34">
        <v>20</v>
      </c>
      <c r="B43" s="49" ph="1"/>
      <c r="C43" s="50"/>
      <c r="D43" s="50"/>
      <c r="E43" s="51"/>
      <c r="F43" s="52"/>
      <c r="G43" s="53"/>
      <c r="H43" s="54"/>
      <c r="I43" s="37"/>
      <c r="J43" s="39"/>
      <c r="K43" s="37"/>
      <c r="L43" s="38"/>
      <c r="M43" s="39"/>
      <c r="N43" s="37"/>
      <c r="O43" s="38"/>
      <c r="P43" s="39"/>
      <c r="Q43" s="37"/>
      <c r="R43" s="38"/>
      <c r="S43" s="39"/>
      <c r="T43" s="37"/>
      <c r="U43" s="38"/>
      <c r="V43" s="39"/>
      <c r="W43" s="37"/>
      <c r="X43" s="38"/>
      <c r="Y43" s="39"/>
      <c r="Z43" s="37"/>
      <c r="AA43" s="38"/>
      <c r="AB43" s="39"/>
      <c r="AC43" s="37"/>
      <c r="AD43" s="38"/>
      <c r="AE43" s="39"/>
    </row>
    <row r="44" spans="1:31" ht="18.75" customHeight="1">
      <c r="A44" s="34"/>
      <c r="B44" s="56"/>
      <c r="C44" s="57"/>
      <c r="D44" s="57"/>
      <c r="E44" s="58"/>
      <c r="F44" s="52"/>
      <c r="G44" s="53"/>
      <c r="H44" s="54"/>
      <c r="I44" s="37"/>
      <c r="J44" s="39"/>
      <c r="K44" s="37"/>
      <c r="L44" s="38"/>
      <c r="M44" s="39"/>
      <c r="N44" s="37"/>
      <c r="O44" s="38"/>
      <c r="P44" s="39"/>
      <c r="Q44" s="37"/>
      <c r="R44" s="38"/>
      <c r="S44" s="39"/>
      <c r="T44" s="37"/>
      <c r="U44" s="38"/>
      <c r="V44" s="39"/>
      <c r="W44" s="37"/>
      <c r="X44" s="38"/>
      <c r="Y44" s="39"/>
      <c r="Z44" s="37"/>
      <c r="AA44" s="38"/>
      <c r="AB44" s="39"/>
      <c r="AC44" s="37"/>
      <c r="AD44" s="38"/>
      <c r="AE44" s="39"/>
    </row>
    <row r="45" spans="1:31" ht="11.25" customHeight="1">
      <c r="A45" s="34">
        <v>21</v>
      </c>
      <c r="B45" s="49" ph="1"/>
      <c r="C45" s="50"/>
      <c r="D45" s="50"/>
      <c r="E45" s="51"/>
      <c r="F45" s="52"/>
      <c r="G45" s="53"/>
      <c r="H45" s="54"/>
      <c r="I45" s="37"/>
      <c r="J45" s="39"/>
      <c r="K45" s="37"/>
      <c r="L45" s="38"/>
      <c r="M45" s="39"/>
      <c r="N45" s="37"/>
      <c r="O45" s="38"/>
      <c r="P45" s="39"/>
      <c r="Q45" s="37"/>
      <c r="R45" s="38"/>
      <c r="S45" s="39"/>
      <c r="T45" s="37"/>
      <c r="U45" s="38"/>
      <c r="V45" s="39"/>
      <c r="W45" s="37"/>
      <c r="X45" s="38"/>
      <c r="Y45" s="39"/>
      <c r="Z45" s="37"/>
      <c r="AA45" s="38"/>
      <c r="AB45" s="39"/>
      <c r="AC45" s="37"/>
      <c r="AD45" s="38"/>
      <c r="AE45" s="39"/>
    </row>
    <row r="46" spans="1:31" ht="18.75" customHeight="1">
      <c r="A46" s="34"/>
      <c r="B46" s="56"/>
      <c r="C46" s="57"/>
      <c r="D46" s="57"/>
      <c r="E46" s="58"/>
      <c r="F46" s="52"/>
      <c r="G46" s="53"/>
      <c r="H46" s="54"/>
      <c r="I46" s="37"/>
      <c r="J46" s="39"/>
      <c r="K46" s="37"/>
      <c r="L46" s="38"/>
      <c r="M46" s="39"/>
      <c r="N46" s="37"/>
      <c r="O46" s="38"/>
      <c r="P46" s="39"/>
      <c r="Q46" s="37"/>
      <c r="R46" s="38"/>
      <c r="S46" s="39"/>
      <c r="T46" s="37"/>
      <c r="U46" s="38"/>
      <c r="V46" s="39"/>
      <c r="W46" s="37"/>
      <c r="X46" s="38"/>
      <c r="Y46" s="39"/>
      <c r="Z46" s="37"/>
      <c r="AA46" s="38"/>
      <c r="AB46" s="39"/>
      <c r="AC46" s="37"/>
      <c r="AD46" s="38"/>
      <c r="AE46" s="39"/>
    </row>
    <row r="47" spans="1:31" ht="11.25" customHeight="1">
      <c r="A47" s="34">
        <v>22</v>
      </c>
      <c r="B47" s="49" ph="1"/>
      <c r="C47" s="50"/>
      <c r="D47" s="50"/>
      <c r="E47" s="51"/>
      <c r="F47" s="52"/>
      <c r="G47" s="53"/>
      <c r="H47" s="54"/>
      <c r="I47" s="37"/>
      <c r="J47" s="39"/>
      <c r="K47" s="37"/>
      <c r="L47" s="38"/>
      <c r="M47" s="39"/>
      <c r="N47" s="37"/>
      <c r="O47" s="38"/>
      <c r="P47" s="39"/>
      <c r="Q47" s="37"/>
      <c r="R47" s="38"/>
      <c r="S47" s="39"/>
      <c r="T47" s="37"/>
      <c r="U47" s="38"/>
      <c r="V47" s="39"/>
      <c r="W47" s="37"/>
      <c r="X47" s="38"/>
      <c r="Y47" s="39"/>
      <c r="Z47" s="37"/>
      <c r="AA47" s="38"/>
      <c r="AB47" s="39"/>
      <c r="AC47" s="37"/>
      <c r="AD47" s="38"/>
      <c r="AE47" s="39"/>
    </row>
    <row r="48" spans="1:31" ht="18.75" customHeight="1">
      <c r="A48" s="34"/>
      <c r="B48" s="56"/>
      <c r="C48" s="57"/>
      <c r="D48" s="57"/>
      <c r="E48" s="58"/>
      <c r="F48" s="52"/>
      <c r="G48" s="53"/>
      <c r="H48" s="54"/>
      <c r="I48" s="37"/>
      <c r="J48" s="39"/>
      <c r="K48" s="37"/>
      <c r="L48" s="38"/>
      <c r="M48" s="39"/>
      <c r="N48" s="37"/>
      <c r="O48" s="38"/>
      <c r="P48" s="39"/>
      <c r="Q48" s="37"/>
      <c r="R48" s="38"/>
      <c r="S48" s="39"/>
      <c r="T48" s="37"/>
      <c r="U48" s="38"/>
      <c r="V48" s="39"/>
      <c r="W48" s="37"/>
      <c r="X48" s="38"/>
      <c r="Y48" s="39"/>
      <c r="Z48" s="37"/>
      <c r="AA48" s="38"/>
      <c r="AB48" s="39"/>
      <c r="AC48" s="37"/>
      <c r="AD48" s="38"/>
      <c r="AE48" s="39"/>
    </row>
    <row r="49" spans="1:32" ht="11.25" customHeight="1">
      <c r="A49" s="34">
        <v>23</v>
      </c>
      <c r="B49" s="49" ph="1"/>
      <c r="C49" s="50"/>
      <c r="D49" s="50"/>
      <c r="E49" s="51"/>
      <c r="F49" s="52"/>
      <c r="G49" s="53"/>
      <c r="H49" s="54"/>
      <c r="I49" s="37"/>
      <c r="J49" s="39"/>
      <c r="K49" s="37"/>
      <c r="L49" s="38"/>
      <c r="M49" s="39"/>
      <c r="N49" s="37"/>
      <c r="O49" s="38"/>
      <c r="P49" s="39"/>
      <c r="Q49" s="37"/>
      <c r="R49" s="38"/>
      <c r="S49" s="39"/>
      <c r="T49" s="37"/>
      <c r="U49" s="38"/>
      <c r="V49" s="39"/>
      <c r="W49" s="37"/>
      <c r="X49" s="38"/>
      <c r="Y49" s="39"/>
      <c r="Z49" s="37"/>
      <c r="AA49" s="38"/>
      <c r="AB49" s="39"/>
      <c r="AC49" s="37"/>
      <c r="AD49" s="38"/>
      <c r="AE49" s="39"/>
    </row>
    <row r="50" spans="1:32" ht="18.75" customHeight="1">
      <c r="A50" s="34"/>
      <c r="B50" s="74"/>
      <c r="C50" s="75"/>
      <c r="D50" s="75"/>
      <c r="E50" s="76"/>
      <c r="F50" s="63"/>
      <c r="G50" s="64"/>
      <c r="H50" s="65"/>
      <c r="I50" s="66"/>
      <c r="J50" s="67"/>
      <c r="K50" s="66"/>
      <c r="L50" s="248"/>
      <c r="M50" s="67"/>
      <c r="N50" s="66"/>
      <c r="O50" s="248"/>
      <c r="P50" s="67"/>
      <c r="Q50" s="66"/>
      <c r="R50" s="248"/>
      <c r="S50" s="67"/>
      <c r="T50" s="66"/>
      <c r="U50" s="248"/>
      <c r="V50" s="67"/>
      <c r="W50" s="66"/>
      <c r="X50" s="248"/>
      <c r="Y50" s="67"/>
      <c r="Z50" s="66"/>
      <c r="AA50" s="248"/>
      <c r="AB50" s="67"/>
      <c r="AC50" s="66"/>
      <c r="AD50" s="248"/>
      <c r="AE50" s="67"/>
    </row>
    <row r="51" spans="1:32" ht="21" customHeight="1">
      <c r="A51" s="72" t="s">
        <v>15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</row>
    <row r="52" spans="1:32" ht="21" customHeight="1">
      <c r="A52" s="59" t="s">
        <v>9</v>
      </c>
      <c r="B52" s="59"/>
      <c r="C52" s="59"/>
      <c r="D52" s="59"/>
      <c r="E52" s="2"/>
      <c r="F52" s="59" t="s">
        <v>10</v>
      </c>
      <c r="G52" s="59"/>
      <c r="H52" s="59"/>
      <c r="I52" s="59"/>
      <c r="J52" s="59"/>
      <c r="K52" s="59"/>
      <c r="L52" s="59"/>
      <c r="M52" s="62"/>
      <c r="N52" s="62"/>
      <c r="O52" s="62"/>
      <c r="P52" s="59" t="s">
        <v>98</v>
      </c>
      <c r="Q52" s="59"/>
      <c r="R52" s="61" t="str">
        <f>IF(E52+M52=0,"",E52+M52)</f>
        <v/>
      </c>
      <c r="S52" s="61"/>
      <c r="T52" s="59" t="s">
        <v>11</v>
      </c>
      <c r="U52" s="59"/>
      <c r="V52" s="59"/>
      <c r="W52" s="59"/>
      <c r="X52" s="60" t="str">
        <f>IF((1500*E52)+(2000*M52)=0,"",(1500*E52)+(2000*M52))</f>
        <v/>
      </c>
      <c r="Y52" s="60"/>
      <c r="Z52" s="60"/>
      <c r="AA52" s="60"/>
      <c r="AB52" s="60"/>
      <c r="AC52" s="59" t="s">
        <v>12</v>
      </c>
      <c r="AD52" s="59"/>
    </row>
    <row r="53" spans="1:32" ht="17.25">
      <c r="A53" s="6"/>
      <c r="B53" s="6"/>
      <c r="C53" s="6"/>
      <c r="D53" s="6"/>
      <c r="E53" s="55" t="s">
        <v>16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6"/>
      <c r="AC53" s="6"/>
      <c r="AD53" s="6"/>
    </row>
    <row r="54" spans="1:32" ht="17.25">
      <c r="A54" s="247" t="s">
        <v>17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</row>
    <row r="55" spans="1:32" ht="17.25" customHeight="1">
      <c r="A55" s="186"/>
      <c r="B55" s="184"/>
      <c r="C55" s="178"/>
      <c r="D55" s="179"/>
      <c r="E55" s="179"/>
      <c r="F55" s="179"/>
      <c r="G55" s="179"/>
      <c r="H55" s="179"/>
      <c r="I55" s="179"/>
      <c r="J55" s="180"/>
      <c r="K55" s="229" t="s">
        <v>18</v>
      </c>
      <c r="L55" s="179"/>
      <c r="M55" s="179"/>
      <c r="N55" s="179"/>
      <c r="O55" s="179"/>
      <c r="P55" s="230"/>
      <c r="Q55" s="246" t="s">
        <v>40</v>
      </c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</row>
    <row r="56" spans="1:32" ht="17.25" customHeight="1">
      <c r="A56" s="187"/>
      <c r="B56" s="185"/>
      <c r="C56" s="181"/>
      <c r="D56" s="182"/>
      <c r="E56" s="182"/>
      <c r="F56" s="182"/>
      <c r="G56" s="182"/>
      <c r="H56" s="182"/>
      <c r="I56" s="182"/>
      <c r="J56" s="183"/>
      <c r="K56" s="228"/>
      <c r="L56" s="182"/>
      <c r="M56" s="182"/>
      <c r="N56" s="182"/>
      <c r="O56" s="182"/>
      <c r="P56" s="216"/>
      <c r="Q56" s="231" t="s">
        <v>19</v>
      </c>
      <c r="R56" s="232"/>
      <c r="S56" s="232"/>
      <c r="T56" s="232"/>
      <c r="U56" s="232"/>
      <c r="V56" s="233"/>
      <c r="W56" s="246" t="s">
        <v>20</v>
      </c>
      <c r="X56" s="246"/>
      <c r="Y56" s="246"/>
      <c r="Z56" s="246"/>
      <c r="AA56" s="246"/>
      <c r="AB56" s="246"/>
      <c r="AC56" s="246"/>
      <c r="AD56" s="246"/>
      <c r="AE56" s="246"/>
      <c r="AF56" s="246"/>
    </row>
    <row r="57" spans="1:32" ht="17.25" customHeight="1">
      <c r="A57" s="170" t="s">
        <v>21</v>
      </c>
      <c r="B57" s="172" t="s">
        <v>22</v>
      </c>
      <c r="C57" s="174" t="s">
        <v>36</v>
      </c>
      <c r="D57" s="175"/>
      <c r="E57" s="175"/>
      <c r="F57" s="188"/>
      <c r="G57" s="188"/>
      <c r="H57" s="188"/>
      <c r="I57" s="188"/>
      <c r="J57" s="189"/>
      <c r="K57" s="211" t="s">
        <v>23</v>
      </c>
      <c r="L57" s="175"/>
      <c r="M57" s="175" t="s">
        <v>24</v>
      </c>
      <c r="N57" s="175"/>
      <c r="O57" s="175" t="s">
        <v>25</v>
      </c>
      <c r="P57" s="209"/>
      <c r="Q57" s="211" t="s">
        <v>26</v>
      </c>
      <c r="R57" s="175"/>
      <c r="S57" s="175" t="s">
        <v>27</v>
      </c>
      <c r="T57" s="175"/>
      <c r="U57" s="175" t="s">
        <v>28</v>
      </c>
      <c r="V57" s="209"/>
      <c r="W57" s="235" t="s">
        <v>39</v>
      </c>
      <c r="X57" s="234"/>
      <c r="Y57" s="234" t="s">
        <v>37</v>
      </c>
      <c r="Z57" s="234"/>
      <c r="AA57" s="175" t="s">
        <v>38</v>
      </c>
      <c r="AB57" s="175"/>
      <c r="AC57" s="249" t="s">
        <v>58</v>
      </c>
      <c r="AD57" s="249"/>
      <c r="AE57" s="249" t="s">
        <v>57</v>
      </c>
      <c r="AF57" s="250"/>
    </row>
    <row r="58" spans="1:32">
      <c r="A58" s="171"/>
      <c r="B58" s="173"/>
      <c r="C58" s="176"/>
      <c r="D58" s="177"/>
      <c r="E58" s="177"/>
      <c r="F58" s="190"/>
      <c r="G58" s="190"/>
      <c r="H58" s="190"/>
      <c r="I58" s="190"/>
      <c r="J58" s="191"/>
      <c r="K58" s="212"/>
      <c r="L58" s="177"/>
      <c r="M58" s="177"/>
      <c r="N58" s="177"/>
      <c r="O58" s="177"/>
      <c r="P58" s="210"/>
      <c r="Q58" s="212"/>
      <c r="R58" s="177"/>
      <c r="S58" s="177"/>
      <c r="T58" s="177"/>
      <c r="U58" s="177"/>
      <c r="V58" s="210"/>
      <c r="W58" s="212"/>
      <c r="X58" s="177"/>
      <c r="Y58" s="177"/>
      <c r="Z58" s="177"/>
      <c r="AA58" s="177"/>
      <c r="AB58" s="177"/>
      <c r="AC58" s="249"/>
      <c r="AD58" s="249"/>
      <c r="AE58" s="249"/>
      <c r="AF58" s="250"/>
    </row>
    <row r="59" spans="1:32" ht="9" customHeight="1">
      <c r="A59" s="104" t="s">
        <v>29</v>
      </c>
      <c r="B59" s="104" t="s">
        <v>43</v>
      </c>
      <c r="C59" s="166" t="s">
        <v>95</v>
      </c>
      <c r="D59" s="167"/>
      <c r="E59" s="167"/>
      <c r="F59" s="194" t="s">
        <v>35</v>
      </c>
      <c r="G59" s="195"/>
      <c r="H59" s="196"/>
      <c r="I59" s="192" t="s">
        <v>30</v>
      </c>
      <c r="J59" s="193"/>
      <c r="K59" s="222"/>
      <c r="L59" s="223"/>
      <c r="M59" s="223"/>
      <c r="N59" s="223"/>
      <c r="O59" s="223"/>
      <c r="P59" s="226"/>
      <c r="Q59" s="158" t="s">
        <v>33</v>
      </c>
      <c r="R59" s="159"/>
      <c r="S59" s="159" t="s">
        <v>33</v>
      </c>
      <c r="T59" s="159"/>
      <c r="U59" s="159" t="s">
        <v>33</v>
      </c>
      <c r="V59" s="164"/>
      <c r="W59" s="158" t="s">
        <v>33</v>
      </c>
      <c r="X59" s="159"/>
      <c r="Y59" s="159" t="s">
        <v>33</v>
      </c>
      <c r="Z59" s="159"/>
      <c r="AA59" s="159" t="s">
        <v>33</v>
      </c>
      <c r="AB59" s="159"/>
      <c r="AC59" s="159" t="s">
        <v>33</v>
      </c>
      <c r="AD59" s="159"/>
      <c r="AE59" s="159" t="s">
        <v>33</v>
      </c>
      <c r="AF59" s="164"/>
    </row>
    <row r="60" spans="1:32" ht="9" customHeight="1">
      <c r="A60" s="105"/>
      <c r="B60" s="105"/>
      <c r="C60" s="168"/>
      <c r="D60" s="169"/>
      <c r="E60" s="169"/>
      <c r="F60" s="197"/>
      <c r="G60" s="198"/>
      <c r="H60" s="199"/>
      <c r="I60" s="109"/>
      <c r="J60" s="110"/>
      <c r="K60" s="224"/>
      <c r="L60" s="225"/>
      <c r="M60" s="225"/>
      <c r="N60" s="225"/>
      <c r="O60" s="225"/>
      <c r="P60" s="227"/>
      <c r="Q60" s="160"/>
      <c r="R60" s="161"/>
      <c r="S60" s="161"/>
      <c r="T60" s="161"/>
      <c r="U60" s="161"/>
      <c r="V60" s="165"/>
      <c r="W60" s="160"/>
      <c r="X60" s="161"/>
      <c r="Y60" s="161"/>
      <c r="Z60" s="161"/>
      <c r="AA60" s="161"/>
      <c r="AB60" s="161"/>
      <c r="AC60" s="161"/>
      <c r="AD60" s="161"/>
      <c r="AE60" s="161"/>
      <c r="AF60" s="165"/>
    </row>
    <row r="61" spans="1:32" ht="13.5" customHeight="1">
      <c r="A61" s="105"/>
      <c r="B61" s="105"/>
      <c r="C61" s="150" t="s">
        <v>42</v>
      </c>
      <c r="D61" s="151"/>
      <c r="E61" s="151"/>
      <c r="F61" s="200"/>
      <c r="G61" s="201"/>
      <c r="H61" s="202"/>
      <c r="I61" s="109" t="s">
        <v>31</v>
      </c>
      <c r="J61" s="110"/>
      <c r="K61" s="215"/>
      <c r="L61" s="213"/>
      <c r="M61" s="213"/>
      <c r="N61" s="213"/>
      <c r="O61" s="213"/>
      <c r="P61" s="214"/>
      <c r="Q61" s="154"/>
      <c r="R61" s="155"/>
      <c r="S61" s="155"/>
      <c r="T61" s="155"/>
      <c r="U61" s="155"/>
      <c r="V61" s="162"/>
      <c r="W61" s="154"/>
      <c r="X61" s="155"/>
      <c r="Y61" s="155"/>
      <c r="Z61" s="155"/>
      <c r="AA61" s="155"/>
      <c r="AB61" s="155"/>
      <c r="AC61" s="155"/>
      <c r="AD61" s="155"/>
      <c r="AE61" s="155"/>
      <c r="AF61" s="162"/>
    </row>
    <row r="62" spans="1:32" ht="13.5" customHeight="1">
      <c r="A62" s="105"/>
      <c r="B62" s="105"/>
      <c r="C62" s="150"/>
      <c r="D62" s="151"/>
      <c r="E62" s="151"/>
      <c r="F62" s="203" t="s">
        <v>32</v>
      </c>
      <c r="G62" s="204"/>
      <c r="H62" s="205"/>
      <c r="I62" s="109" t="s">
        <v>30</v>
      </c>
      <c r="J62" s="110"/>
      <c r="K62" s="219"/>
      <c r="L62" s="220"/>
      <c r="M62" s="220"/>
      <c r="N62" s="220"/>
      <c r="O62" s="220"/>
      <c r="P62" s="221"/>
      <c r="Q62" s="154" t="s">
        <v>33</v>
      </c>
      <c r="R62" s="155"/>
      <c r="S62" s="155" t="s">
        <v>41</v>
      </c>
      <c r="T62" s="155"/>
      <c r="U62" s="155" t="s">
        <v>41</v>
      </c>
      <c r="V62" s="162"/>
      <c r="W62" s="154" t="s">
        <v>41</v>
      </c>
      <c r="X62" s="155"/>
      <c r="Y62" s="155" t="s">
        <v>41</v>
      </c>
      <c r="Z62" s="155"/>
      <c r="AA62" s="155" t="s">
        <v>41</v>
      </c>
      <c r="AB62" s="155"/>
      <c r="AC62" s="155" t="s">
        <v>41</v>
      </c>
      <c r="AD62" s="155"/>
      <c r="AE62" s="155" t="s">
        <v>41</v>
      </c>
      <c r="AF62" s="162"/>
    </row>
    <row r="63" spans="1:32" ht="13.5" customHeight="1">
      <c r="A63" s="106"/>
      <c r="B63" s="106"/>
      <c r="C63" s="152"/>
      <c r="D63" s="153"/>
      <c r="E63" s="153"/>
      <c r="F63" s="206"/>
      <c r="G63" s="207"/>
      <c r="H63" s="208"/>
      <c r="I63" s="107" t="s">
        <v>34</v>
      </c>
      <c r="J63" s="108"/>
      <c r="K63" s="218"/>
      <c r="L63" s="217"/>
      <c r="M63" s="217"/>
      <c r="N63" s="217"/>
      <c r="O63" s="182"/>
      <c r="P63" s="216"/>
      <c r="Q63" s="156"/>
      <c r="R63" s="157"/>
      <c r="S63" s="157"/>
      <c r="T63" s="157"/>
      <c r="U63" s="157"/>
      <c r="V63" s="163"/>
      <c r="W63" s="156"/>
      <c r="X63" s="157"/>
      <c r="Y63" s="157"/>
      <c r="Z63" s="157"/>
      <c r="AA63" s="157"/>
      <c r="AB63" s="157"/>
      <c r="AC63" s="157"/>
      <c r="AD63" s="157"/>
      <c r="AE63" s="157"/>
      <c r="AF63" s="163"/>
    </row>
    <row r="64" spans="1:32" ht="9" customHeight="1">
      <c r="A64" s="101"/>
      <c r="B64" s="104"/>
      <c r="C64" s="166"/>
      <c r="D64" s="167"/>
      <c r="E64" s="167"/>
      <c r="F64" s="194" t="s">
        <v>35</v>
      </c>
      <c r="G64" s="195"/>
      <c r="H64" s="196"/>
      <c r="I64" s="192" t="s">
        <v>30</v>
      </c>
      <c r="J64" s="193"/>
      <c r="K64" s="222"/>
      <c r="L64" s="223"/>
      <c r="M64" s="223"/>
      <c r="N64" s="223"/>
      <c r="O64" s="223"/>
      <c r="P64" s="226"/>
      <c r="Q64" s="158" t="s">
        <v>33</v>
      </c>
      <c r="R64" s="159"/>
      <c r="S64" s="159" t="s">
        <v>33</v>
      </c>
      <c r="T64" s="159"/>
      <c r="U64" s="159" t="s">
        <v>33</v>
      </c>
      <c r="V64" s="164"/>
      <c r="W64" s="158" t="s">
        <v>33</v>
      </c>
      <c r="X64" s="159"/>
      <c r="Y64" s="159" t="s">
        <v>33</v>
      </c>
      <c r="Z64" s="159"/>
      <c r="AA64" s="159" t="s">
        <v>33</v>
      </c>
      <c r="AB64" s="159"/>
      <c r="AC64" s="159" t="s">
        <v>33</v>
      </c>
      <c r="AD64" s="159"/>
      <c r="AE64" s="159" t="s">
        <v>33</v>
      </c>
      <c r="AF64" s="164"/>
    </row>
    <row r="65" spans="1:32" ht="9" customHeight="1">
      <c r="A65" s="102"/>
      <c r="B65" s="105"/>
      <c r="C65" s="168"/>
      <c r="D65" s="169"/>
      <c r="E65" s="169"/>
      <c r="F65" s="197"/>
      <c r="G65" s="198"/>
      <c r="H65" s="199"/>
      <c r="I65" s="109"/>
      <c r="J65" s="110"/>
      <c r="K65" s="224"/>
      <c r="L65" s="225"/>
      <c r="M65" s="225"/>
      <c r="N65" s="225"/>
      <c r="O65" s="225"/>
      <c r="P65" s="227"/>
      <c r="Q65" s="160"/>
      <c r="R65" s="161"/>
      <c r="S65" s="161"/>
      <c r="T65" s="161"/>
      <c r="U65" s="161"/>
      <c r="V65" s="165"/>
      <c r="W65" s="160"/>
      <c r="X65" s="161"/>
      <c r="Y65" s="161"/>
      <c r="Z65" s="161"/>
      <c r="AA65" s="161"/>
      <c r="AB65" s="161"/>
      <c r="AC65" s="161"/>
      <c r="AD65" s="161"/>
      <c r="AE65" s="161"/>
      <c r="AF65" s="165"/>
    </row>
    <row r="66" spans="1:32" ht="12.75" customHeight="1">
      <c r="A66" s="102"/>
      <c r="B66" s="105"/>
      <c r="C66" s="150"/>
      <c r="D66" s="151"/>
      <c r="E66" s="151"/>
      <c r="F66" s="200"/>
      <c r="G66" s="201"/>
      <c r="H66" s="202"/>
      <c r="I66" s="109" t="s">
        <v>31</v>
      </c>
      <c r="J66" s="110"/>
      <c r="K66" s="215"/>
      <c r="L66" s="213"/>
      <c r="M66" s="213"/>
      <c r="N66" s="213"/>
      <c r="O66" s="213"/>
      <c r="P66" s="214"/>
      <c r="Q66" s="154"/>
      <c r="R66" s="155"/>
      <c r="S66" s="155"/>
      <c r="T66" s="155"/>
      <c r="U66" s="155"/>
      <c r="V66" s="162"/>
      <c r="W66" s="154"/>
      <c r="X66" s="155"/>
      <c r="Y66" s="155"/>
      <c r="Z66" s="155"/>
      <c r="AA66" s="155"/>
      <c r="AB66" s="155"/>
      <c r="AC66" s="155"/>
      <c r="AD66" s="155"/>
      <c r="AE66" s="155"/>
      <c r="AF66" s="162"/>
    </row>
    <row r="67" spans="1:32" ht="12.75" customHeight="1">
      <c r="A67" s="102"/>
      <c r="B67" s="105"/>
      <c r="C67" s="150"/>
      <c r="D67" s="151"/>
      <c r="E67" s="151"/>
      <c r="F67" s="203" t="s">
        <v>32</v>
      </c>
      <c r="G67" s="204"/>
      <c r="H67" s="205"/>
      <c r="I67" s="109" t="s">
        <v>30</v>
      </c>
      <c r="J67" s="110"/>
      <c r="K67" s="219"/>
      <c r="L67" s="220"/>
      <c r="M67" s="220"/>
      <c r="N67" s="220"/>
      <c r="O67" s="220"/>
      <c r="P67" s="221"/>
      <c r="Q67" s="154" t="s">
        <v>33</v>
      </c>
      <c r="R67" s="155"/>
      <c r="S67" s="155" t="s">
        <v>41</v>
      </c>
      <c r="T67" s="155"/>
      <c r="U67" s="155" t="s">
        <v>41</v>
      </c>
      <c r="V67" s="162"/>
      <c r="W67" s="154" t="s">
        <v>41</v>
      </c>
      <c r="X67" s="155"/>
      <c r="Y67" s="155" t="s">
        <v>41</v>
      </c>
      <c r="Z67" s="155"/>
      <c r="AA67" s="155" t="s">
        <v>41</v>
      </c>
      <c r="AB67" s="155"/>
      <c r="AC67" s="155" t="s">
        <v>41</v>
      </c>
      <c r="AD67" s="155"/>
      <c r="AE67" s="155" t="s">
        <v>41</v>
      </c>
      <c r="AF67" s="162"/>
    </row>
    <row r="68" spans="1:32" ht="12.75" customHeight="1">
      <c r="A68" s="103"/>
      <c r="B68" s="106"/>
      <c r="C68" s="152"/>
      <c r="D68" s="153"/>
      <c r="E68" s="153"/>
      <c r="F68" s="206"/>
      <c r="G68" s="207"/>
      <c r="H68" s="208"/>
      <c r="I68" s="107" t="s">
        <v>34</v>
      </c>
      <c r="J68" s="108"/>
      <c r="K68" s="218"/>
      <c r="L68" s="217"/>
      <c r="M68" s="217"/>
      <c r="N68" s="217"/>
      <c r="O68" s="182"/>
      <c r="P68" s="216"/>
      <c r="Q68" s="156"/>
      <c r="R68" s="157"/>
      <c r="S68" s="157"/>
      <c r="T68" s="157"/>
      <c r="U68" s="157"/>
      <c r="V68" s="163"/>
      <c r="W68" s="156"/>
      <c r="X68" s="157"/>
      <c r="Y68" s="157"/>
      <c r="Z68" s="157"/>
      <c r="AA68" s="157"/>
      <c r="AB68" s="157"/>
      <c r="AC68" s="157"/>
      <c r="AD68" s="157"/>
      <c r="AE68" s="157"/>
      <c r="AF68" s="163"/>
    </row>
    <row r="69" spans="1:32" ht="9" customHeight="1">
      <c r="A69" s="101"/>
      <c r="B69" s="104"/>
      <c r="C69" s="166"/>
      <c r="D69" s="167"/>
      <c r="E69" s="167"/>
      <c r="F69" s="194" t="s">
        <v>35</v>
      </c>
      <c r="G69" s="195"/>
      <c r="H69" s="196"/>
      <c r="I69" s="192" t="s">
        <v>30</v>
      </c>
      <c r="J69" s="193"/>
      <c r="K69" s="222"/>
      <c r="L69" s="223"/>
      <c r="M69" s="223"/>
      <c r="N69" s="223"/>
      <c r="O69" s="223"/>
      <c r="P69" s="226"/>
      <c r="Q69" s="158" t="s">
        <v>33</v>
      </c>
      <c r="R69" s="159"/>
      <c r="S69" s="159" t="s">
        <v>33</v>
      </c>
      <c r="T69" s="159"/>
      <c r="U69" s="159" t="s">
        <v>33</v>
      </c>
      <c r="V69" s="164"/>
      <c r="W69" s="158" t="s">
        <v>33</v>
      </c>
      <c r="X69" s="159"/>
      <c r="Y69" s="159" t="s">
        <v>33</v>
      </c>
      <c r="Z69" s="159"/>
      <c r="AA69" s="159" t="s">
        <v>33</v>
      </c>
      <c r="AB69" s="159"/>
      <c r="AC69" s="159" t="s">
        <v>33</v>
      </c>
      <c r="AD69" s="159"/>
      <c r="AE69" s="159" t="s">
        <v>33</v>
      </c>
      <c r="AF69" s="164"/>
    </row>
    <row r="70" spans="1:32" ht="9" customHeight="1">
      <c r="A70" s="102"/>
      <c r="B70" s="105"/>
      <c r="C70" s="168"/>
      <c r="D70" s="169"/>
      <c r="E70" s="169"/>
      <c r="F70" s="197"/>
      <c r="G70" s="198"/>
      <c r="H70" s="199"/>
      <c r="I70" s="109"/>
      <c r="J70" s="110"/>
      <c r="K70" s="224"/>
      <c r="L70" s="225"/>
      <c r="M70" s="225"/>
      <c r="N70" s="225"/>
      <c r="O70" s="225"/>
      <c r="P70" s="227"/>
      <c r="Q70" s="160"/>
      <c r="R70" s="161"/>
      <c r="S70" s="161"/>
      <c r="T70" s="161"/>
      <c r="U70" s="161"/>
      <c r="V70" s="165"/>
      <c r="W70" s="160"/>
      <c r="X70" s="161"/>
      <c r="Y70" s="161"/>
      <c r="Z70" s="161"/>
      <c r="AA70" s="161"/>
      <c r="AB70" s="161"/>
      <c r="AC70" s="161"/>
      <c r="AD70" s="161"/>
      <c r="AE70" s="161"/>
      <c r="AF70" s="165"/>
    </row>
    <row r="71" spans="1:32" ht="12.75" customHeight="1">
      <c r="A71" s="102"/>
      <c r="B71" s="105"/>
      <c r="C71" s="150"/>
      <c r="D71" s="151"/>
      <c r="E71" s="151"/>
      <c r="F71" s="200"/>
      <c r="G71" s="201"/>
      <c r="H71" s="202"/>
      <c r="I71" s="109" t="s">
        <v>31</v>
      </c>
      <c r="J71" s="110"/>
      <c r="K71" s="215"/>
      <c r="L71" s="213"/>
      <c r="M71" s="213"/>
      <c r="N71" s="213"/>
      <c r="O71" s="213"/>
      <c r="P71" s="214"/>
      <c r="Q71" s="154"/>
      <c r="R71" s="155"/>
      <c r="S71" s="155"/>
      <c r="T71" s="155"/>
      <c r="U71" s="155"/>
      <c r="V71" s="162"/>
      <c r="W71" s="154"/>
      <c r="X71" s="155"/>
      <c r="Y71" s="155"/>
      <c r="Z71" s="155"/>
      <c r="AA71" s="155"/>
      <c r="AB71" s="155"/>
      <c r="AC71" s="155"/>
      <c r="AD71" s="155"/>
      <c r="AE71" s="155"/>
      <c r="AF71" s="162"/>
    </row>
    <row r="72" spans="1:32" ht="12.75" customHeight="1">
      <c r="A72" s="102"/>
      <c r="B72" s="105"/>
      <c r="C72" s="150"/>
      <c r="D72" s="151"/>
      <c r="E72" s="151"/>
      <c r="F72" s="203" t="s">
        <v>32</v>
      </c>
      <c r="G72" s="204"/>
      <c r="H72" s="205"/>
      <c r="I72" s="109" t="s">
        <v>30</v>
      </c>
      <c r="J72" s="110"/>
      <c r="K72" s="219"/>
      <c r="L72" s="220"/>
      <c r="M72" s="220"/>
      <c r="N72" s="220"/>
      <c r="O72" s="220"/>
      <c r="P72" s="221"/>
      <c r="Q72" s="154" t="s">
        <v>33</v>
      </c>
      <c r="R72" s="155"/>
      <c r="S72" s="155" t="s">
        <v>41</v>
      </c>
      <c r="T72" s="155"/>
      <c r="U72" s="155" t="s">
        <v>41</v>
      </c>
      <c r="V72" s="162"/>
      <c r="W72" s="154" t="s">
        <v>41</v>
      </c>
      <c r="X72" s="155"/>
      <c r="Y72" s="155" t="s">
        <v>41</v>
      </c>
      <c r="Z72" s="155"/>
      <c r="AA72" s="155" t="s">
        <v>41</v>
      </c>
      <c r="AB72" s="155"/>
      <c r="AC72" s="155" t="s">
        <v>41</v>
      </c>
      <c r="AD72" s="155"/>
      <c r="AE72" s="155" t="s">
        <v>41</v>
      </c>
      <c r="AF72" s="162"/>
    </row>
    <row r="73" spans="1:32" ht="12.75" customHeight="1">
      <c r="A73" s="103"/>
      <c r="B73" s="106"/>
      <c r="C73" s="152"/>
      <c r="D73" s="153"/>
      <c r="E73" s="153"/>
      <c r="F73" s="206"/>
      <c r="G73" s="207"/>
      <c r="H73" s="208"/>
      <c r="I73" s="107" t="s">
        <v>34</v>
      </c>
      <c r="J73" s="108"/>
      <c r="K73" s="218"/>
      <c r="L73" s="217"/>
      <c r="M73" s="217"/>
      <c r="N73" s="217"/>
      <c r="O73" s="182"/>
      <c r="P73" s="216"/>
      <c r="Q73" s="156"/>
      <c r="R73" s="157"/>
      <c r="S73" s="157"/>
      <c r="T73" s="157"/>
      <c r="U73" s="157"/>
      <c r="V73" s="163"/>
      <c r="W73" s="156"/>
      <c r="X73" s="157"/>
      <c r="Y73" s="157"/>
      <c r="Z73" s="157"/>
      <c r="AA73" s="157"/>
      <c r="AB73" s="157"/>
      <c r="AC73" s="157"/>
      <c r="AD73" s="157"/>
      <c r="AE73" s="157"/>
      <c r="AF73" s="163"/>
    </row>
    <row r="74" spans="1:32" ht="9" customHeight="1">
      <c r="A74" s="101"/>
      <c r="B74" s="104"/>
      <c r="C74" s="166"/>
      <c r="D74" s="167"/>
      <c r="E74" s="167"/>
      <c r="F74" s="194" t="s">
        <v>35</v>
      </c>
      <c r="G74" s="195"/>
      <c r="H74" s="196"/>
      <c r="I74" s="192" t="s">
        <v>30</v>
      </c>
      <c r="J74" s="193"/>
      <c r="K74" s="222"/>
      <c r="L74" s="223"/>
      <c r="M74" s="223"/>
      <c r="N74" s="223"/>
      <c r="O74" s="223"/>
      <c r="P74" s="226"/>
      <c r="Q74" s="158" t="s">
        <v>33</v>
      </c>
      <c r="R74" s="159"/>
      <c r="S74" s="159" t="s">
        <v>33</v>
      </c>
      <c r="T74" s="159"/>
      <c r="U74" s="159" t="s">
        <v>33</v>
      </c>
      <c r="V74" s="164"/>
      <c r="W74" s="158" t="s">
        <v>33</v>
      </c>
      <c r="X74" s="159"/>
      <c r="Y74" s="159" t="s">
        <v>33</v>
      </c>
      <c r="Z74" s="159"/>
      <c r="AA74" s="159" t="s">
        <v>33</v>
      </c>
      <c r="AB74" s="159"/>
      <c r="AC74" s="159" t="s">
        <v>33</v>
      </c>
      <c r="AD74" s="159"/>
      <c r="AE74" s="159" t="s">
        <v>33</v>
      </c>
      <c r="AF74" s="164"/>
    </row>
    <row r="75" spans="1:32" ht="9" customHeight="1">
      <c r="A75" s="102"/>
      <c r="B75" s="105"/>
      <c r="C75" s="168"/>
      <c r="D75" s="169"/>
      <c r="E75" s="169"/>
      <c r="F75" s="197"/>
      <c r="G75" s="198"/>
      <c r="H75" s="199"/>
      <c r="I75" s="109"/>
      <c r="J75" s="110"/>
      <c r="K75" s="224"/>
      <c r="L75" s="225"/>
      <c r="M75" s="225"/>
      <c r="N75" s="225"/>
      <c r="O75" s="225"/>
      <c r="P75" s="227"/>
      <c r="Q75" s="160"/>
      <c r="R75" s="161"/>
      <c r="S75" s="161"/>
      <c r="T75" s="161"/>
      <c r="U75" s="161"/>
      <c r="V75" s="165"/>
      <c r="W75" s="160"/>
      <c r="X75" s="161"/>
      <c r="Y75" s="161"/>
      <c r="Z75" s="161"/>
      <c r="AA75" s="161"/>
      <c r="AB75" s="161"/>
      <c r="AC75" s="161"/>
      <c r="AD75" s="161"/>
      <c r="AE75" s="161"/>
      <c r="AF75" s="165"/>
    </row>
    <row r="76" spans="1:32" ht="12.75" customHeight="1">
      <c r="A76" s="102"/>
      <c r="B76" s="105"/>
      <c r="C76" s="150"/>
      <c r="D76" s="151"/>
      <c r="E76" s="151"/>
      <c r="F76" s="200"/>
      <c r="G76" s="201"/>
      <c r="H76" s="202"/>
      <c r="I76" s="109" t="s">
        <v>31</v>
      </c>
      <c r="J76" s="110"/>
      <c r="K76" s="215"/>
      <c r="L76" s="213"/>
      <c r="M76" s="213"/>
      <c r="N76" s="213"/>
      <c r="O76" s="213"/>
      <c r="P76" s="214"/>
      <c r="Q76" s="154"/>
      <c r="R76" s="155"/>
      <c r="S76" s="155"/>
      <c r="T76" s="155"/>
      <c r="U76" s="155"/>
      <c r="V76" s="162"/>
      <c r="W76" s="154"/>
      <c r="X76" s="155"/>
      <c r="Y76" s="155"/>
      <c r="Z76" s="155"/>
      <c r="AA76" s="155"/>
      <c r="AB76" s="155"/>
      <c r="AC76" s="155"/>
      <c r="AD76" s="155"/>
      <c r="AE76" s="155"/>
      <c r="AF76" s="162"/>
    </row>
    <row r="77" spans="1:32" ht="12.75" customHeight="1">
      <c r="A77" s="102"/>
      <c r="B77" s="105"/>
      <c r="C77" s="150"/>
      <c r="D77" s="151"/>
      <c r="E77" s="151"/>
      <c r="F77" s="203" t="s">
        <v>32</v>
      </c>
      <c r="G77" s="204"/>
      <c r="H77" s="205"/>
      <c r="I77" s="109" t="s">
        <v>30</v>
      </c>
      <c r="J77" s="110"/>
      <c r="K77" s="219"/>
      <c r="L77" s="220"/>
      <c r="M77" s="220"/>
      <c r="N77" s="220"/>
      <c r="O77" s="220"/>
      <c r="P77" s="221"/>
      <c r="Q77" s="154" t="s">
        <v>33</v>
      </c>
      <c r="R77" s="155"/>
      <c r="S77" s="155" t="s">
        <v>41</v>
      </c>
      <c r="T77" s="155"/>
      <c r="U77" s="155" t="s">
        <v>41</v>
      </c>
      <c r="V77" s="162"/>
      <c r="W77" s="154" t="s">
        <v>41</v>
      </c>
      <c r="X77" s="155"/>
      <c r="Y77" s="155" t="s">
        <v>41</v>
      </c>
      <c r="Z77" s="155"/>
      <c r="AA77" s="155" t="s">
        <v>41</v>
      </c>
      <c r="AB77" s="155"/>
      <c r="AC77" s="155" t="s">
        <v>41</v>
      </c>
      <c r="AD77" s="155"/>
      <c r="AE77" s="155" t="s">
        <v>41</v>
      </c>
      <c r="AF77" s="162"/>
    </row>
    <row r="78" spans="1:32" ht="12.75" customHeight="1">
      <c r="A78" s="103"/>
      <c r="B78" s="106"/>
      <c r="C78" s="152"/>
      <c r="D78" s="153"/>
      <c r="E78" s="153"/>
      <c r="F78" s="206"/>
      <c r="G78" s="207"/>
      <c r="H78" s="208"/>
      <c r="I78" s="107" t="s">
        <v>34</v>
      </c>
      <c r="J78" s="108"/>
      <c r="K78" s="218"/>
      <c r="L78" s="217"/>
      <c r="M78" s="217"/>
      <c r="N78" s="217"/>
      <c r="O78" s="182"/>
      <c r="P78" s="216"/>
      <c r="Q78" s="156"/>
      <c r="R78" s="157"/>
      <c r="S78" s="157"/>
      <c r="T78" s="157"/>
      <c r="U78" s="157"/>
      <c r="V78" s="163"/>
      <c r="W78" s="156"/>
      <c r="X78" s="157"/>
      <c r="Y78" s="157"/>
      <c r="Z78" s="157"/>
      <c r="AA78" s="157"/>
      <c r="AB78" s="157"/>
      <c r="AC78" s="157"/>
      <c r="AD78" s="157"/>
      <c r="AE78" s="157"/>
      <c r="AF78" s="163"/>
    </row>
    <row r="79" spans="1:32" ht="9" customHeight="1">
      <c r="A79" s="101"/>
      <c r="B79" s="104"/>
      <c r="C79" s="166"/>
      <c r="D79" s="167"/>
      <c r="E79" s="167"/>
      <c r="F79" s="194" t="s">
        <v>35</v>
      </c>
      <c r="G79" s="195"/>
      <c r="H79" s="196"/>
      <c r="I79" s="192" t="s">
        <v>30</v>
      </c>
      <c r="J79" s="193"/>
      <c r="K79" s="222"/>
      <c r="L79" s="223"/>
      <c r="M79" s="223"/>
      <c r="N79" s="223"/>
      <c r="O79" s="223"/>
      <c r="P79" s="226"/>
      <c r="Q79" s="158" t="s">
        <v>33</v>
      </c>
      <c r="R79" s="159"/>
      <c r="S79" s="159" t="s">
        <v>33</v>
      </c>
      <c r="T79" s="159"/>
      <c r="U79" s="159" t="s">
        <v>33</v>
      </c>
      <c r="V79" s="164"/>
      <c r="W79" s="158" t="s">
        <v>33</v>
      </c>
      <c r="X79" s="159"/>
      <c r="Y79" s="159" t="s">
        <v>33</v>
      </c>
      <c r="Z79" s="159"/>
      <c r="AA79" s="159" t="s">
        <v>33</v>
      </c>
      <c r="AB79" s="159"/>
      <c r="AC79" s="159" t="s">
        <v>33</v>
      </c>
      <c r="AD79" s="159"/>
      <c r="AE79" s="159" t="s">
        <v>33</v>
      </c>
      <c r="AF79" s="164"/>
    </row>
    <row r="80" spans="1:32" ht="9" customHeight="1">
      <c r="A80" s="102"/>
      <c r="B80" s="105"/>
      <c r="C80" s="168"/>
      <c r="D80" s="169"/>
      <c r="E80" s="169"/>
      <c r="F80" s="197"/>
      <c r="G80" s="198"/>
      <c r="H80" s="199"/>
      <c r="I80" s="109"/>
      <c r="J80" s="110"/>
      <c r="K80" s="224"/>
      <c r="L80" s="225"/>
      <c r="M80" s="225"/>
      <c r="N80" s="225"/>
      <c r="O80" s="225"/>
      <c r="P80" s="227"/>
      <c r="Q80" s="160"/>
      <c r="R80" s="161"/>
      <c r="S80" s="161"/>
      <c r="T80" s="161"/>
      <c r="U80" s="161"/>
      <c r="V80" s="165"/>
      <c r="W80" s="160"/>
      <c r="X80" s="161"/>
      <c r="Y80" s="161"/>
      <c r="Z80" s="161"/>
      <c r="AA80" s="161"/>
      <c r="AB80" s="161"/>
      <c r="AC80" s="161"/>
      <c r="AD80" s="161"/>
      <c r="AE80" s="161"/>
      <c r="AF80" s="165"/>
    </row>
    <row r="81" spans="1:32" ht="12.75" customHeight="1">
      <c r="A81" s="102"/>
      <c r="B81" s="105"/>
      <c r="C81" s="150"/>
      <c r="D81" s="151"/>
      <c r="E81" s="151"/>
      <c r="F81" s="200"/>
      <c r="G81" s="201"/>
      <c r="H81" s="202"/>
      <c r="I81" s="109" t="s">
        <v>31</v>
      </c>
      <c r="J81" s="110"/>
      <c r="K81" s="215"/>
      <c r="L81" s="213"/>
      <c r="M81" s="213"/>
      <c r="N81" s="213"/>
      <c r="O81" s="213"/>
      <c r="P81" s="214"/>
      <c r="Q81" s="154"/>
      <c r="R81" s="155"/>
      <c r="S81" s="155"/>
      <c r="T81" s="155"/>
      <c r="U81" s="155"/>
      <c r="V81" s="162"/>
      <c r="W81" s="154"/>
      <c r="X81" s="155"/>
      <c r="Y81" s="155"/>
      <c r="Z81" s="155"/>
      <c r="AA81" s="155"/>
      <c r="AB81" s="155"/>
      <c r="AC81" s="155"/>
      <c r="AD81" s="155"/>
      <c r="AE81" s="155"/>
      <c r="AF81" s="162"/>
    </row>
    <row r="82" spans="1:32" ht="12.75" customHeight="1">
      <c r="A82" s="102"/>
      <c r="B82" s="105"/>
      <c r="C82" s="150"/>
      <c r="D82" s="151"/>
      <c r="E82" s="151"/>
      <c r="F82" s="203" t="s">
        <v>32</v>
      </c>
      <c r="G82" s="204"/>
      <c r="H82" s="205"/>
      <c r="I82" s="109" t="s">
        <v>30</v>
      </c>
      <c r="J82" s="110"/>
      <c r="K82" s="219"/>
      <c r="L82" s="220"/>
      <c r="M82" s="220"/>
      <c r="N82" s="220"/>
      <c r="O82" s="220"/>
      <c r="P82" s="221"/>
      <c r="Q82" s="154" t="s">
        <v>33</v>
      </c>
      <c r="R82" s="155"/>
      <c r="S82" s="155" t="s">
        <v>41</v>
      </c>
      <c r="T82" s="155"/>
      <c r="U82" s="155" t="s">
        <v>41</v>
      </c>
      <c r="V82" s="162"/>
      <c r="W82" s="154" t="s">
        <v>41</v>
      </c>
      <c r="X82" s="155"/>
      <c r="Y82" s="155" t="s">
        <v>41</v>
      </c>
      <c r="Z82" s="155"/>
      <c r="AA82" s="155" t="s">
        <v>41</v>
      </c>
      <c r="AB82" s="155"/>
      <c r="AC82" s="155" t="s">
        <v>41</v>
      </c>
      <c r="AD82" s="155"/>
      <c r="AE82" s="155" t="s">
        <v>41</v>
      </c>
      <c r="AF82" s="162"/>
    </row>
    <row r="83" spans="1:32" ht="12.75" customHeight="1">
      <c r="A83" s="103"/>
      <c r="B83" s="106"/>
      <c r="C83" s="152"/>
      <c r="D83" s="153"/>
      <c r="E83" s="153"/>
      <c r="F83" s="206"/>
      <c r="G83" s="207"/>
      <c r="H83" s="208"/>
      <c r="I83" s="107" t="s">
        <v>34</v>
      </c>
      <c r="J83" s="108"/>
      <c r="K83" s="218"/>
      <c r="L83" s="217"/>
      <c r="M83" s="217"/>
      <c r="N83" s="217"/>
      <c r="O83" s="182"/>
      <c r="P83" s="216"/>
      <c r="Q83" s="156"/>
      <c r="R83" s="157"/>
      <c r="S83" s="157"/>
      <c r="T83" s="157"/>
      <c r="U83" s="157"/>
      <c r="V83" s="163"/>
      <c r="W83" s="156"/>
      <c r="X83" s="157"/>
      <c r="Y83" s="157"/>
      <c r="Z83" s="157"/>
      <c r="AA83" s="157"/>
      <c r="AB83" s="157"/>
      <c r="AC83" s="157"/>
      <c r="AD83" s="157"/>
      <c r="AE83" s="157"/>
      <c r="AF83" s="163"/>
    </row>
    <row r="84" spans="1:32" ht="9" customHeight="1">
      <c r="A84" s="101"/>
      <c r="B84" s="104"/>
      <c r="C84" s="166"/>
      <c r="D84" s="167"/>
      <c r="E84" s="167"/>
      <c r="F84" s="194" t="s">
        <v>35</v>
      </c>
      <c r="G84" s="195"/>
      <c r="H84" s="196"/>
      <c r="I84" s="192" t="s">
        <v>30</v>
      </c>
      <c r="J84" s="193"/>
      <c r="K84" s="222"/>
      <c r="L84" s="223"/>
      <c r="M84" s="223"/>
      <c r="N84" s="223"/>
      <c r="O84" s="223"/>
      <c r="P84" s="226"/>
      <c r="Q84" s="158" t="s">
        <v>33</v>
      </c>
      <c r="R84" s="159"/>
      <c r="S84" s="159" t="s">
        <v>33</v>
      </c>
      <c r="T84" s="159"/>
      <c r="U84" s="159" t="s">
        <v>33</v>
      </c>
      <c r="V84" s="164"/>
      <c r="W84" s="158" t="s">
        <v>33</v>
      </c>
      <c r="X84" s="159"/>
      <c r="Y84" s="159" t="s">
        <v>33</v>
      </c>
      <c r="Z84" s="159"/>
      <c r="AA84" s="159" t="s">
        <v>33</v>
      </c>
      <c r="AB84" s="159"/>
      <c r="AC84" s="159" t="s">
        <v>33</v>
      </c>
      <c r="AD84" s="159"/>
      <c r="AE84" s="159" t="s">
        <v>33</v>
      </c>
      <c r="AF84" s="164"/>
    </row>
    <row r="85" spans="1:32" ht="9" customHeight="1">
      <c r="A85" s="102"/>
      <c r="B85" s="105"/>
      <c r="C85" s="168"/>
      <c r="D85" s="169"/>
      <c r="E85" s="169"/>
      <c r="F85" s="197"/>
      <c r="G85" s="198"/>
      <c r="H85" s="199"/>
      <c r="I85" s="109"/>
      <c r="J85" s="110"/>
      <c r="K85" s="224"/>
      <c r="L85" s="225"/>
      <c r="M85" s="225"/>
      <c r="N85" s="225"/>
      <c r="O85" s="225"/>
      <c r="P85" s="227"/>
      <c r="Q85" s="160"/>
      <c r="R85" s="161"/>
      <c r="S85" s="161"/>
      <c r="T85" s="161"/>
      <c r="U85" s="161"/>
      <c r="V85" s="165"/>
      <c r="W85" s="160"/>
      <c r="X85" s="161"/>
      <c r="Y85" s="161"/>
      <c r="Z85" s="161"/>
      <c r="AA85" s="161"/>
      <c r="AB85" s="161"/>
      <c r="AC85" s="161"/>
      <c r="AD85" s="161"/>
      <c r="AE85" s="161"/>
      <c r="AF85" s="165"/>
    </row>
    <row r="86" spans="1:32" ht="12.75" customHeight="1">
      <c r="A86" s="102"/>
      <c r="B86" s="105"/>
      <c r="C86" s="150"/>
      <c r="D86" s="151"/>
      <c r="E86" s="151"/>
      <c r="F86" s="200"/>
      <c r="G86" s="201"/>
      <c r="H86" s="202"/>
      <c r="I86" s="109" t="s">
        <v>31</v>
      </c>
      <c r="J86" s="110"/>
      <c r="K86" s="215"/>
      <c r="L86" s="213"/>
      <c r="M86" s="213"/>
      <c r="N86" s="213"/>
      <c r="O86" s="213"/>
      <c r="P86" s="214"/>
      <c r="Q86" s="154"/>
      <c r="R86" s="155"/>
      <c r="S86" s="155"/>
      <c r="T86" s="155"/>
      <c r="U86" s="155"/>
      <c r="V86" s="162"/>
      <c r="W86" s="154"/>
      <c r="X86" s="155"/>
      <c r="Y86" s="155"/>
      <c r="Z86" s="155"/>
      <c r="AA86" s="155"/>
      <c r="AB86" s="155"/>
      <c r="AC86" s="155"/>
      <c r="AD86" s="155"/>
      <c r="AE86" s="155"/>
      <c r="AF86" s="162"/>
    </row>
    <row r="87" spans="1:32" ht="12.75" customHeight="1">
      <c r="A87" s="102"/>
      <c r="B87" s="105"/>
      <c r="C87" s="150"/>
      <c r="D87" s="151"/>
      <c r="E87" s="151"/>
      <c r="F87" s="203" t="s">
        <v>32</v>
      </c>
      <c r="G87" s="204"/>
      <c r="H87" s="205"/>
      <c r="I87" s="109" t="s">
        <v>30</v>
      </c>
      <c r="J87" s="110"/>
      <c r="K87" s="219"/>
      <c r="L87" s="220"/>
      <c r="M87" s="220"/>
      <c r="N87" s="220"/>
      <c r="O87" s="220"/>
      <c r="P87" s="221"/>
      <c r="Q87" s="154" t="s">
        <v>33</v>
      </c>
      <c r="R87" s="155"/>
      <c r="S87" s="155" t="s">
        <v>41</v>
      </c>
      <c r="T87" s="155"/>
      <c r="U87" s="155" t="s">
        <v>41</v>
      </c>
      <c r="V87" s="162"/>
      <c r="W87" s="154" t="s">
        <v>41</v>
      </c>
      <c r="X87" s="155"/>
      <c r="Y87" s="155" t="s">
        <v>41</v>
      </c>
      <c r="Z87" s="155"/>
      <c r="AA87" s="155" t="s">
        <v>41</v>
      </c>
      <c r="AB87" s="155"/>
      <c r="AC87" s="155" t="s">
        <v>41</v>
      </c>
      <c r="AD87" s="155"/>
      <c r="AE87" s="155" t="s">
        <v>41</v>
      </c>
      <c r="AF87" s="162"/>
    </row>
    <row r="88" spans="1:32" ht="12.75" customHeight="1">
      <c r="A88" s="103"/>
      <c r="B88" s="106"/>
      <c r="C88" s="152"/>
      <c r="D88" s="153"/>
      <c r="E88" s="153"/>
      <c r="F88" s="206"/>
      <c r="G88" s="207"/>
      <c r="H88" s="208"/>
      <c r="I88" s="107" t="s">
        <v>34</v>
      </c>
      <c r="J88" s="108"/>
      <c r="K88" s="218"/>
      <c r="L88" s="217"/>
      <c r="M88" s="217"/>
      <c r="N88" s="217"/>
      <c r="O88" s="182"/>
      <c r="P88" s="216"/>
      <c r="Q88" s="156"/>
      <c r="R88" s="157"/>
      <c r="S88" s="157"/>
      <c r="T88" s="157"/>
      <c r="U88" s="157"/>
      <c r="V88" s="163"/>
      <c r="W88" s="156"/>
      <c r="X88" s="157"/>
      <c r="Y88" s="157"/>
      <c r="Z88" s="157"/>
      <c r="AA88" s="157"/>
      <c r="AB88" s="157"/>
      <c r="AC88" s="157"/>
      <c r="AD88" s="157"/>
      <c r="AE88" s="157"/>
      <c r="AF88" s="163"/>
    </row>
    <row r="89" spans="1:32" ht="9" customHeight="1">
      <c r="A89" s="101"/>
      <c r="B89" s="104"/>
      <c r="C89" s="166"/>
      <c r="D89" s="167"/>
      <c r="E89" s="167"/>
      <c r="F89" s="194" t="s">
        <v>35</v>
      </c>
      <c r="G89" s="195"/>
      <c r="H89" s="196"/>
      <c r="I89" s="192" t="s">
        <v>30</v>
      </c>
      <c r="J89" s="193"/>
      <c r="K89" s="222"/>
      <c r="L89" s="223"/>
      <c r="M89" s="223"/>
      <c r="N89" s="223"/>
      <c r="O89" s="223"/>
      <c r="P89" s="226"/>
      <c r="Q89" s="158" t="s">
        <v>33</v>
      </c>
      <c r="R89" s="159"/>
      <c r="S89" s="159" t="s">
        <v>33</v>
      </c>
      <c r="T89" s="159"/>
      <c r="U89" s="159" t="s">
        <v>33</v>
      </c>
      <c r="V89" s="164"/>
      <c r="W89" s="158" t="s">
        <v>33</v>
      </c>
      <c r="X89" s="159"/>
      <c r="Y89" s="159" t="s">
        <v>33</v>
      </c>
      <c r="Z89" s="159"/>
      <c r="AA89" s="159" t="s">
        <v>33</v>
      </c>
      <c r="AB89" s="159"/>
      <c r="AC89" s="159" t="s">
        <v>33</v>
      </c>
      <c r="AD89" s="159"/>
      <c r="AE89" s="159" t="s">
        <v>33</v>
      </c>
      <c r="AF89" s="164"/>
    </row>
    <row r="90" spans="1:32" ht="9" customHeight="1">
      <c r="A90" s="102"/>
      <c r="B90" s="105"/>
      <c r="C90" s="168"/>
      <c r="D90" s="169"/>
      <c r="E90" s="169"/>
      <c r="F90" s="197"/>
      <c r="G90" s="198"/>
      <c r="H90" s="199"/>
      <c r="I90" s="109"/>
      <c r="J90" s="110"/>
      <c r="K90" s="224"/>
      <c r="L90" s="225"/>
      <c r="M90" s="225"/>
      <c r="N90" s="225"/>
      <c r="O90" s="225"/>
      <c r="P90" s="227"/>
      <c r="Q90" s="160"/>
      <c r="R90" s="161"/>
      <c r="S90" s="161"/>
      <c r="T90" s="161"/>
      <c r="U90" s="161"/>
      <c r="V90" s="165"/>
      <c r="W90" s="160"/>
      <c r="X90" s="161"/>
      <c r="Y90" s="161"/>
      <c r="Z90" s="161"/>
      <c r="AA90" s="161"/>
      <c r="AB90" s="161"/>
      <c r="AC90" s="161"/>
      <c r="AD90" s="161"/>
      <c r="AE90" s="161"/>
      <c r="AF90" s="165"/>
    </row>
    <row r="91" spans="1:32" ht="12.75" customHeight="1">
      <c r="A91" s="102"/>
      <c r="B91" s="105"/>
      <c r="C91" s="150"/>
      <c r="D91" s="151"/>
      <c r="E91" s="151"/>
      <c r="F91" s="200"/>
      <c r="G91" s="201"/>
      <c r="H91" s="202"/>
      <c r="I91" s="109" t="s">
        <v>31</v>
      </c>
      <c r="J91" s="110"/>
      <c r="K91" s="215"/>
      <c r="L91" s="213"/>
      <c r="M91" s="213"/>
      <c r="N91" s="213"/>
      <c r="O91" s="213"/>
      <c r="P91" s="214"/>
      <c r="Q91" s="154"/>
      <c r="R91" s="155"/>
      <c r="S91" s="155"/>
      <c r="T91" s="155"/>
      <c r="U91" s="155"/>
      <c r="V91" s="162"/>
      <c r="W91" s="154"/>
      <c r="X91" s="155"/>
      <c r="Y91" s="155"/>
      <c r="Z91" s="155"/>
      <c r="AA91" s="155"/>
      <c r="AB91" s="155"/>
      <c r="AC91" s="155"/>
      <c r="AD91" s="155"/>
      <c r="AE91" s="155"/>
      <c r="AF91" s="162"/>
    </row>
    <row r="92" spans="1:32" ht="12.75" customHeight="1">
      <c r="A92" s="102"/>
      <c r="B92" s="105"/>
      <c r="C92" s="150"/>
      <c r="D92" s="151"/>
      <c r="E92" s="151"/>
      <c r="F92" s="203" t="s">
        <v>32</v>
      </c>
      <c r="G92" s="204"/>
      <c r="H92" s="205"/>
      <c r="I92" s="109" t="s">
        <v>30</v>
      </c>
      <c r="J92" s="110"/>
      <c r="K92" s="219"/>
      <c r="L92" s="220"/>
      <c r="M92" s="220"/>
      <c r="N92" s="220"/>
      <c r="O92" s="220"/>
      <c r="P92" s="221"/>
      <c r="Q92" s="154" t="s">
        <v>33</v>
      </c>
      <c r="R92" s="155"/>
      <c r="S92" s="155" t="s">
        <v>41</v>
      </c>
      <c r="T92" s="155"/>
      <c r="U92" s="155" t="s">
        <v>41</v>
      </c>
      <c r="V92" s="162"/>
      <c r="W92" s="154" t="s">
        <v>41</v>
      </c>
      <c r="X92" s="155"/>
      <c r="Y92" s="155" t="s">
        <v>41</v>
      </c>
      <c r="Z92" s="155"/>
      <c r="AA92" s="155" t="s">
        <v>41</v>
      </c>
      <c r="AB92" s="155"/>
      <c r="AC92" s="155" t="s">
        <v>41</v>
      </c>
      <c r="AD92" s="155"/>
      <c r="AE92" s="155" t="s">
        <v>41</v>
      </c>
      <c r="AF92" s="162"/>
    </row>
    <row r="93" spans="1:32" ht="12.75" customHeight="1">
      <c r="A93" s="103"/>
      <c r="B93" s="106"/>
      <c r="C93" s="152"/>
      <c r="D93" s="153"/>
      <c r="E93" s="153"/>
      <c r="F93" s="206"/>
      <c r="G93" s="207"/>
      <c r="H93" s="208"/>
      <c r="I93" s="107" t="s">
        <v>34</v>
      </c>
      <c r="J93" s="108"/>
      <c r="K93" s="218"/>
      <c r="L93" s="217"/>
      <c r="M93" s="217"/>
      <c r="N93" s="217"/>
      <c r="O93" s="182"/>
      <c r="P93" s="216"/>
      <c r="Q93" s="156"/>
      <c r="R93" s="157"/>
      <c r="S93" s="157"/>
      <c r="T93" s="157"/>
      <c r="U93" s="157"/>
      <c r="V93" s="163"/>
      <c r="W93" s="156"/>
      <c r="X93" s="157"/>
      <c r="Y93" s="157"/>
      <c r="Z93" s="157"/>
      <c r="AA93" s="157"/>
      <c r="AB93" s="157"/>
      <c r="AC93" s="157"/>
      <c r="AD93" s="157"/>
      <c r="AE93" s="157"/>
      <c r="AF93" s="163"/>
    </row>
    <row r="94" spans="1:32" ht="9" customHeight="1">
      <c r="A94" s="101"/>
      <c r="B94" s="104"/>
      <c r="C94" s="166"/>
      <c r="D94" s="167"/>
      <c r="E94" s="167"/>
      <c r="F94" s="194" t="s">
        <v>35</v>
      </c>
      <c r="G94" s="195"/>
      <c r="H94" s="196"/>
      <c r="I94" s="192" t="s">
        <v>30</v>
      </c>
      <c r="J94" s="193"/>
      <c r="K94" s="222"/>
      <c r="L94" s="223"/>
      <c r="M94" s="223"/>
      <c r="N94" s="223"/>
      <c r="O94" s="223"/>
      <c r="P94" s="226"/>
      <c r="Q94" s="158" t="s">
        <v>33</v>
      </c>
      <c r="R94" s="159"/>
      <c r="S94" s="159" t="s">
        <v>33</v>
      </c>
      <c r="T94" s="159"/>
      <c r="U94" s="159" t="s">
        <v>33</v>
      </c>
      <c r="V94" s="164"/>
      <c r="W94" s="158" t="s">
        <v>33</v>
      </c>
      <c r="X94" s="159"/>
      <c r="Y94" s="159" t="s">
        <v>33</v>
      </c>
      <c r="Z94" s="159"/>
      <c r="AA94" s="159" t="s">
        <v>33</v>
      </c>
      <c r="AB94" s="159"/>
      <c r="AC94" s="159" t="s">
        <v>33</v>
      </c>
      <c r="AD94" s="159"/>
      <c r="AE94" s="159" t="s">
        <v>33</v>
      </c>
      <c r="AF94" s="164"/>
    </row>
    <row r="95" spans="1:32" ht="9" customHeight="1">
      <c r="A95" s="102"/>
      <c r="B95" s="105"/>
      <c r="C95" s="168"/>
      <c r="D95" s="169"/>
      <c r="E95" s="169"/>
      <c r="F95" s="197"/>
      <c r="G95" s="198"/>
      <c r="H95" s="199"/>
      <c r="I95" s="109"/>
      <c r="J95" s="110"/>
      <c r="K95" s="224"/>
      <c r="L95" s="225"/>
      <c r="M95" s="225"/>
      <c r="N95" s="225"/>
      <c r="O95" s="225"/>
      <c r="P95" s="227"/>
      <c r="Q95" s="160"/>
      <c r="R95" s="161"/>
      <c r="S95" s="161"/>
      <c r="T95" s="161"/>
      <c r="U95" s="161"/>
      <c r="V95" s="165"/>
      <c r="W95" s="160"/>
      <c r="X95" s="161"/>
      <c r="Y95" s="161"/>
      <c r="Z95" s="161"/>
      <c r="AA95" s="161"/>
      <c r="AB95" s="161"/>
      <c r="AC95" s="161"/>
      <c r="AD95" s="161"/>
      <c r="AE95" s="161"/>
      <c r="AF95" s="165"/>
    </row>
    <row r="96" spans="1:32" ht="12.75" customHeight="1">
      <c r="A96" s="102"/>
      <c r="B96" s="105"/>
      <c r="C96" s="150"/>
      <c r="D96" s="151"/>
      <c r="E96" s="151"/>
      <c r="F96" s="200"/>
      <c r="G96" s="201"/>
      <c r="H96" s="202"/>
      <c r="I96" s="109" t="s">
        <v>31</v>
      </c>
      <c r="J96" s="110"/>
      <c r="K96" s="215"/>
      <c r="L96" s="213"/>
      <c r="M96" s="213"/>
      <c r="N96" s="213"/>
      <c r="O96" s="213"/>
      <c r="P96" s="214"/>
      <c r="Q96" s="154"/>
      <c r="R96" s="155"/>
      <c r="S96" s="155"/>
      <c r="T96" s="155"/>
      <c r="U96" s="155"/>
      <c r="V96" s="162"/>
      <c r="W96" s="154"/>
      <c r="X96" s="155"/>
      <c r="Y96" s="155"/>
      <c r="Z96" s="155"/>
      <c r="AA96" s="155"/>
      <c r="AB96" s="155"/>
      <c r="AC96" s="155"/>
      <c r="AD96" s="155"/>
      <c r="AE96" s="155"/>
      <c r="AF96" s="162"/>
    </row>
    <row r="97" spans="1:32" ht="12.75" customHeight="1">
      <c r="A97" s="102"/>
      <c r="B97" s="105"/>
      <c r="C97" s="150"/>
      <c r="D97" s="151"/>
      <c r="E97" s="151"/>
      <c r="F97" s="203" t="s">
        <v>32</v>
      </c>
      <c r="G97" s="204"/>
      <c r="H97" s="205"/>
      <c r="I97" s="109" t="s">
        <v>30</v>
      </c>
      <c r="J97" s="110"/>
      <c r="K97" s="219"/>
      <c r="L97" s="220"/>
      <c r="M97" s="220"/>
      <c r="N97" s="220"/>
      <c r="O97" s="220"/>
      <c r="P97" s="221"/>
      <c r="Q97" s="154" t="s">
        <v>33</v>
      </c>
      <c r="R97" s="155"/>
      <c r="S97" s="155" t="s">
        <v>41</v>
      </c>
      <c r="T97" s="155"/>
      <c r="U97" s="155" t="s">
        <v>41</v>
      </c>
      <c r="V97" s="162"/>
      <c r="W97" s="154" t="s">
        <v>41</v>
      </c>
      <c r="X97" s="155"/>
      <c r="Y97" s="155" t="s">
        <v>41</v>
      </c>
      <c r="Z97" s="155"/>
      <c r="AA97" s="155" t="s">
        <v>41</v>
      </c>
      <c r="AB97" s="155"/>
      <c r="AC97" s="155" t="s">
        <v>41</v>
      </c>
      <c r="AD97" s="155"/>
      <c r="AE97" s="155" t="s">
        <v>41</v>
      </c>
      <c r="AF97" s="162"/>
    </row>
    <row r="98" spans="1:32" ht="12.75" customHeight="1">
      <c r="A98" s="103"/>
      <c r="B98" s="106"/>
      <c r="C98" s="152"/>
      <c r="D98" s="153"/>
      <c r="E98" s="153"/>
      <c r="F98" s="206"/>
      <c r="G98" s="207"/>
      <c r="H98" s="208"/>
      <c r="I98" s="107" t="s">
        <v>34</v>
      </c>
      <c r="J98" s="108"/>
      <c r="K98" s="218"/>
      <c r="L98" s="217"/>
      <c r="M98" s="217"/>
      <c r="N98" s="217"/>
      <c r="O98" s="182"/>
      <c r="P98" s="216"/>
      <c r="Q98" s="228"/>
      <c r="R98" s="182"/>
      <c r="S98" s="182"/>
      <c r="T98" s="182"/>
      <c r="U98" s="182"/>
      <c r="V98" s="216"/>
      <c r="W98" s="228"/>
      <c r="X98" s="182"/>
      <c r="Y98" s="182"/>
      <c r="Z98" s="182"/>
      <c r="AA98" s="182"/>
      <c r="AB98" s="182"/>
      <c r="AC98" s="182"/>
      <c r="AD98" s="182"/>
      <c r="AE98" s="182"/>
      <c r="AF98" s="216"/>
    </row>
    <row r="99" spans="1:32" ht="17.25">
      <c r="A99" s="8"/>
      <c r="B99" s="8"/>
      <c r="C99" s="8"/>
      <c r="D99" s="8"/>
      <c r="E99" s="7"/>
      <c r="F99" s="7"/>
      <c r="G99" s="7"/>
      <c r="H99" s="7"/>
      <c r="I99" s="7"/>
      <c r="J99" s="7"/>
      <c r="K99" s="236" t="s">
        <v>44</v>
      </c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8"/>
      <c r="AD99" s="8"/>
    </row>
    <row r="100" spans="1:32" ht="17.25">
      <c r="A100" s="8"/>
      <c r="B100" s="8"/>
      <c r="C100" s="8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8"/>
      <c r="AC100" s="8"/>
      <c r="AD100" s="8"/>
    </row>
    <row r="101" spans="1:32" ht="17.25">
      <c r="A101" s="72" t="s">
        <v>100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</row>
    <row r="102" spans="1:32" ht="17.25">
      <c r="A102" s="3"/>
      <c r="B102" s="32" t="s">
        <v>96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"/>
      <c r="M102" s="3"/>
      <c r="N102" s="32" t="s">
        <v>97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"/>
      <c r="AD102" s="3"/>
    </row>
    <row r="103" spans="1:32" ht="14.25" customHeight="1">
      <c r="B103" s="123" t="s">
        <v>3</v>
      </c>
      <c r="C103" s="124"/>
      <c r="D103" s="125"/>
      <c r="E103" s="92"/>
      <c r="F103" s="93"/>
      <c r="G103" s="93"/>
      <c r="H103" s="93"/>
      <c r="I103" s="93"/>
      <c r="J103" s="93"/>
      <c r="K103" s="94"/>
      <c r="N103" s="129" t="s">
        <v>3</v>
      </c>
      <c r="O103" s="130"/>
      <c r="P103" s="130"/>
      <c r="Q103" s="130"/>
      <c r="R103" s="130"/>
      <c r="S103" s="131"/>
      <c r="T103" s="92"/>
      <c r="U103" s="93"/>
      <c r="V103" s="93"/>
      <c r="W103" s="93"/>
      <c r="X103" s="93"/>
      <c r="Y103" s="93"/>
      <c r="Z103" s="93"/>
      <c r="AA103" s="93"/>
      <c r="AB103" s="94"/>
    </row>
    <row r="104" spans="1:32" ht="14.25" customHeight="1">
      <c r="B104" s="126"/>
      <c r="C104" s="127"/>
      <c r="D104" s="128"/>
      <c r="E104" s="95"/>
      <c r="F104" s="96"/>
      <c r="G104" s="96"/>
      <c r="H104" s="96"/>
      <c r="I104" s="96"/>
      <c r="J104" s="96"/>
      <c r="K104" s="97"/>
      <c r="N104" s="126"/>
      <c r="O104" s="127"/>
      <c r="P104" s="127"/>
      <c r="Q104" s="127"/>
      <c r="R104" s="127"/>
      <c r="S104" s="128"/>
      <c r="T104" s="95"/>
      <c r="U104" s="96"/>
      <c r="V104" s="96"/>
      <c r="W104" s="96"/>
      <c r="X104" s="96"/>
      <c r="Y104" s="96"/>
      <c r="Z104" s="96"/>
      <c r="AA104" s="96"/>
      <c r="AB104" s="97"/>
    </row>
    <row r="105" spans="1:32" ht="14.25" customHeight="1">
      <c r="B105" s="117"/>
      <c r="C105" s="118"/>
      <c r="D105" s="119"/>
      <c r="E105" s="98"/>
      <c r="F105" s="99"/>
      <c r="G105" s="99"/>
      <c r="H105" s="99"/>
      <c r="I105" s="99"/>
      <c r="J105" s="99"/>
      <c r="K105" s="100"/>
      <c r="N105" s="132"/>
      <c r="O105" s="133"/>
      <c r="P105" s="133"/>
      <c r="Q105" s="133"/>
      <c r="R105" s="133"/>
      <c r="S105" s="134"/>
      <c r="T105" s="98"/>
      <c r="U105" s="99"/>
      <c r="V105" s="99"/>
      <c r="W105" s="99"/>
      <c r="X105" s="99"/>
      <c r="Y105" s="99"/>
      <c r="Z105" s="99"/>
      <c r="AA105" s="99"/>
      <c r="AB105" s="100"/>
    </row>
    <row r="106" spans="1:32" ht="12" customHeight="1">
      <c r="A106" s="5"/>
      <c r="B106" s="120" t="s">
        <v>6</v>
      </c>
      <c r="C106" s="121"/>
      <c r="D106" s="122"/>
      <c r="E106" s="141"/>
      <c r="F106" s="142"/>
      <c r="G106" s="142"/>
      <c r="H106" s="142"/>
      <c r="I106" s="142"/>
      <c r="J106" s="142"/>
      <c r="K106" s="143"/>
      <c r="N106" s="123" t="s">
        <v>6</v>
      </c>
      <c r="O106" s="124"/>
      <c r="P106" s="124"/>
      <c r="Q106" s="124"/>
      <c r="R106" s="124"/>
      <c r="S106" s="125"/>
      <c r="T106" s="89"/>
      <c r="U106" s="90"/>
      <c r="V106" s="90"/>
      <c r="W106" s="90"/>
      <c r="X106" s="90"/>
      <c r="Y106" s="90"/>
      <c r="Z106" s="90"/>
      <c r="AA106" s="90"/>
      <c r="AB106" s="91"/>
      <c r="AC106" s="5"/>
      <c r="AD106" s="5"/>
    </row>
    <row r="107" spans="1:32" ht="12" customHeight="1">
      <c r="A107" s="5"/>
      <c r="B107" s="120"/>
      <c r="C107" s="121"/>
      <c r="D107" s="122"/>
      <c r="E107" s="144"/>
      <c r="F107" s="145"/>
      <c r="G107" s="145"/>
      <c r="H107" s="145"/>
      <c r="I107" s="145"/>
      <c r="J107" s="145"/>
      <c r="K107" s="146"/>
      <c r="N107" s="120"/>
      <c r="O107" s="121"/>
      <c r="P107" s="121"/>
      <c r="Q107" s="121"/>
      <c r="R107" s="121"/>
      <c r="S107" s="122"/>
      <c r="T107" s="80"/>
      <c r="U107" s="81"/>
      <c r="V107" s="81"/>
      <c r="W107" s="81"/>
      <c r="X107" s="81"/>
      <c r="Y107" s="81"/>
      <c r="Z107" s="81"/>
      <c r="AA107" s="81"/>
      <c r="AB107" s="82"/>
      <c r="AC107" s="5"/>
      <c r="AD107" s="5"/>
    </row>
    <row r="108" spans="1:32" ht="12" customHeight="1">
      <c r="A108" s="5"/>
      <c r="B108" s="111"/>
      <c r="C108" s="112"/>
      <c r="D108" s="113"/>
      <c r="E108" s="147"/>
      <c r="F108" s="148"/>
      <c r="G108" s="148"/>
      <c r="H108" s="148"/>
      <c r="I108" s="148"/>
      <c r="J108" s="148"/>
      <c r="K108" s="149"/>
      <c r="N108" s="111"/>
      <c r="O108" s="112"/>
      <c r="P108" s="112"/>
      <c r="Q108" s="112"/>
      <c r="R108" s="112"/>
      <c r="S108" s="113"/>
      <c r="T108" s="86"/>
      <c r="U108" s="87"/>
      <c r="V108" s="87"/>
      <c r="W108" s="87"/>
      <c r="X108" s="87"/>
      <c r="Y108" s="87"/>
      <c r="Z108" s="87"/>
      <c r="AA108" s="87"/>
      <c r="AB108" s="88"/>
      <c r="AC108" s="5"/>
      <c r="AD108" s="5"/>
    </row>
    <row r="109" spans="1:32" ht="12" customHeight="1">
      <c r="A109" s="5"/>
      <c r="B109" s="111" t="s">
        <v>7</v>
      </c>
      <c r="C109" s="112"/>
      <c r="D109" s="113"/>
      <c r="E109" s="135"/>
      <c r="F109" s="136"/>
      <c r="G109" s="136"/>
      <c r="H109" s="136"/>
      <c r="I109" s="136"/>
      <c r="J109" s="136"/>
      <c r="K109" s="137"/>
      <c r="N109" s="111" t="s">
        <v>7</v>
      </c>
      <c r="O109" s="112"/>
      <c r="P109" s="112"/>
      <c r="Q109" s="112"/>
      <c r="R109" s="112"/>
      <c r="S109" s="113"/>
      <c r="T109" s="77"/>
      <c r="U109" s="78"/>
      <c r="V109" s="78"/>
      <c r="W109" s="78"/>
      <c r="X109" s="78"/>
      <c r="Y109" s="78"/>
      <c r="Z109" s="78"/>
      <c r="AA109" s="78"/>
      <c r="AB109" s="79"/>
      <c r="AC109" s="5"/>
      <c r="AD109" s="5"/>
    </row>
    <row r="110" spans="1:32" ht="12" customHeight="1">
      <c r="A110" s="5"/>
      <c r="B110" s="111"/>
      <c r="C110" s="112"/>
      <c r="D110" s="113"/>
      <c r="E110" s="135"/>
      <c r="F110" s="136"/>
      <c r="G110" s="136"/>
      <c r="H110" s="136"/>
      <c r="I110" s="136"/>
      <c r="J110" s="136"/>
      <c r="K110" s="137"/>
      <c r="N110" s="111"/>
      <c r="O110" s="112"/>
      <c r="P110" s="112"/>
      <c r="Q110" s="112"/>
      <c r="R110" s="112"/>
      <c r="S110" s="113"/>
      <c r="T110" s="80"/>
      <c r="U110" s="81"/>
      <c r="V110" s="81"/>
      <c r="W110" s="81"/>
      <c r="X110" s="81"/>
      <c r="Y110" s="81"/>
      <c r="Z110" s="81"/>
      <c r="AA110" s="81"/>
      <c r="AB110" s="82"/>
      <c r="AC110" s="5"/>
      <c r="AD110" s="5"/>
    </row>
    <row r="111" spans="1:32" ht="12" customHeight="1">
      <c r="A111" s="5"/>
      <c r="B111" s="111"/>
      <c r="C111" s="112"/>
      <c r="D111" s="113"/>
      <c r="E111" s="135"/>
      <c r="F111" s="136"/>
      <c r="G111" s="136"/>
      <c r="H111" s="136"/>
      <c r="I111" s="136"/>
      <c r="J111" s="136"/>
      <c r="K111" s="137"/>
      <c r="N111" s="111"/>
      <c r="O111" s="112"/>
      <c r="P111" s="112"/>
      <c r="Q111" s="112"/>
      <c r="R111" s="112"/>
      <c r="S111" s="113"/>
      <c r="T111" s="86"/>
      <c r="U111" s="87"/>
      <c r="V111" s="87"/>
      <c r="W111" s="87"/>
      <c r="X111" s="87"/>
      <c r="Y111" s="87"/>
      <c r="Z111" s="87"/>
      <c r="AA111" s="87"/>
      <c r="AB111" s="88"/>
      <c r="AC111" s="5"/>
      <c r="AD111" s="5"/>
    </row>
    <row r="112" spans="1:32" ht="12" customHeight="1">
      <c r="A112" s="5"/>
      <c r="B112" s="111" t="s">
        <v>8</v>
      </c>
      <c r="C112" s="112"/>
      <c r="D112" s="113"/>
      <c r="E112" s="135"/>
      <c r="F112" s="136"/>
      <c r="G112" s="136"/>
      <c r="H112" s="136"/>
      <c r="I112" s="136"/>
      <c r="J112" s="136"/>
      <c r="K112" s="137"/>
      <c r="N112" s="111" t="s">
        <v>8</v>
      </c>
      <c r="O112" s="112"/>
      <c r="P112" s="112"/>
      <c r="Q112" s="112"/>
      <c r="R112" s="112"/>
      <c r="S112" s="113"/>
      <c r="T112" s="77"/>
      <c r="U112" s="78"/>
      <c r="V112" s="78"/>
      <c r="W112" s="78"/>
      <c r="X112" s="78"/>
      <c r="Y112" s="78"/>
      <c r="Z112" s="78"/>
      <c r="AA112" s="78"/>
      <c r="AB112" s="79"/>
      <c r="AC112" s="5"/>
      <c r="AD112" s="5"/>
    </row>
    <row r="113" spans="1:30" ht="12" customHeight="1">
      <c r="A113" s="5"/>
      <c r="B113" s="114"/>
      <c r="C113" s="115"/>
      <c r="D113" s="116"/>
      <c r="E113" s="77"/>
      <c r="F113" s="78"/>
      <c r="G113" s="78"/>
      <c r="H113" s="78"/>
      <c r="I113" s="78"/>
      <c r="J113" s="78"/>
      <c r="K113" s="79"/>
      <c r="N113" s="114"/>
      <c r="O113" s="115"/>
      <c r="P113" s="115"/>
      <c r="Q113" s="115"/>
      <c r="R113" s="115"/>
      <c r="S113" s="116"/>
      <c r="T113" s="80"/>
      <c r="U113" s="81"/>
      <c r="V113" s="81"/>
      <c r="W113" s="81"/>
      <c r="X113" s="81"/>
      <c r="Y113" s="81"/>
      <c r="Z113" s="81"/>
      <c r="AA113" s="81"/>
      <c r="AB113" s="82"/>
      <c r="AC113" s="5"/>
      <c r="AD113" s="5"/>
    </row>
    <row r="114" spans="1:30" ht="12" customHeight="1">
      <c r="A114" s="5"/>
      <c r="B114" s="117"/>
      <c r="C114" s="118"/>
      <c r="D114" s="119"/>
      <c r="E114" s="138"/>
      <c r="F114" s="139"/>
      <c r="G114" s="139"/>
      <c r="H114" s="139"/>
      <c r="I114" s="139"/>
      <c r="J114" s="139"/>
      <c r="K114" s="140"/>
      <c r="N114" s="117"/>
      <c r="O114" s="118"/>
      <c r="P114" s="118"/>
      <c r="Q114" s="118"/>
      <c r="R114" s="118"/>
      <c r="S114" s="119"/>
      <c r="T114" s="83"/>
      <c r="U114" s="84"/>
      <c r="V114" s="84"/>
      <c r="W114" s="84"/>
      <c r="X114" s="84"/>
      <c r="Y114" s="84"/>
      <c r="Z114" s="84"/>
      <c r="AA114" s="84"/>
      <c r="AB114" s="85"/>
      <c r="AC114" s="5"/>
      <c r="AD114" s="5"/>
    </row>
    <row r="115" spans="1:30" ht="14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5"/>
      <c r="Z115" s="5"/>
      <c r="AA115" s="5"/>
      <c r="AB115" s="5"/>
      <c r="AC115" s="5"/>
      <c r="AD115" s="5"/>
    </row>
    <row r="118" spans="1:30" ht="9" hidden="1" customHeight="1">
      <c r="AB118">
        <v>1</v>
      </c>
      <c r="AC118" t="s">
        <v>60</v>
      </c>
      <c r="AD118" t="s">
        <v>78</v>
      </c>
    </row>
  </sheetData>
  <mergeCells count="809">
    <mergeCell ref="W45:Y46"/>
    <mergeCell ref="Z45:AB46"/>
    <mergeCell ref="AC45:AE46"/>
    <mergeCell ref="B46:E46"/>
    <mergeCell ref="A45:A46"/>
    <mergeCell ref="B45:E45"/>
    <mergeCell ref="F45:G46"/>
    <mergeCell ref="H45:H46"/>
    <mergeCell ref="I45:J46"/>
    <mergeCell ref="K45:M46"/>
    <mergeCell ref="N45:P46"/>
    <mergeCell ref="Q45:S46"/>
    <mergeCell ref="T45:V46"/>
    <mergeCell ref="U82:V82"/>
    <mergeCell ref="W82:X82"/>
    <mergeCell ref="Y82:Z82"/>
    <mergeCell ref="AA82:AB82"/>
    <mergeCell ref="AC82:AD82"/>
    <mergeCell ref="AE82:AF82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U79:V80"/>
    <mergeCell ref="W79:X80"/>
    <mergeCell ref="Y79:Z80"/>
    <mergeCell ref="AA79:AB80"/>
    <mergeCell ref="AC79:AD80"/>
    <mergeCell ref="AE79:AF80"/>
    <mergeCell ref="C81:E83"/>
    <mergeCell ref="I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F82:H83"/>
    <mergeCell ref="I82:J82"/>
    <mergeCell ref="K82:L82"/>
    <mergeCell ref="M82:N82"/>
    <mergeCell ref="O82:P82"/>
    <mergeCell ref="A79:A83"/>
    <mergeCell ref="B79:B83"/>
    <mergeCell ref="C79:E80"/>
    <mergeCell ref="F79:H81"/>
    <mergeCell ref="I79:J80"/>
    <mergeCell ref="K79:L80"/>
    <mergeCell ref="M79:N80"/>
    <mergeCell ref="O79:P80"/>
    <mergeCell ref="Q79:R80"/>
    <mergeCell ref="Q82:R82"/>
    <mergeCell ref="U87:V87"/>
    <mergeCell ref="W87:X87"/>
    <mergeCell ref="Y87:Z87"/>
    <mergeCell ref="AA87:AB87"/>
    <mergeCell ref="AC87:AD87"/>
    <mergeCell ref="AE87:AF87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Y84:Z85"/>
    <mergeCell ref="AA84:AB85"/>
    <mergeCell ref="AC84:AD85"/>
    <mergeCell ref="AE84:AF85"/>
    <mergeCell ref="C86:E88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F87:H88"/>
    <mergeCell ref="I87:J87"/>
    <mergeCell ref="K87:L87"/>
    <mergeCell ref="M87:N87"/>
    <mergeCell ref="O87:P87"/>
    <mergeCell ref="Q87:R87"/>
    <mergeCell ref="S87:T87"/>
    <mergeCell ref="A84:A88"/>
    <mergeCell ref="B84:B88"/>
    <mergeCell ref="C84:E85"/>
    <mergeCell ref="F84:H86"/>
    <mergeCell ref="I84:J85"/>
    <mergeCell ref="K84:L85"/>
    <mergeCell ref="M84:N85"/>
    <mergeCell ref="O84:P85"/>
    <mergeCell ref="Q84:R85"/>
    <mergeCell ref="AE96:AF96"/>
    <mergeCell ref="AE97:AF97"/>
    <mergeCell ref="AE98:AF98"/>
    <mergeCell ref="AC49:AE50"/>
    <mergeCell ref="AC47:AE48"/>
    <mergeCell ref="AC41:AE42"/>
    <mergeCell ref="AC39:AE40"/>
    <mergeCell ref="AC37:AE38"/>
    <mergeCell ref="AC35:AE36"/>
    <mergeCell ref="AE57:AF58"/>
    <mergeCell ref="AC43:AE44"/>
    <mergeCell ref="AE74:AF75"/>
    <mergeCell ref="AE76:AF76"/>
    <mergeCell ref="AE77:AF77"/>
    <mergeCell ref="AE78:AF78"/>
    <mergeCell ref="AE89:AF90"/>
    <mergeCell ref="AE91:AF91"/>
    <mergeCell ref="AE92:AF92"/>
    <mergeCell ref="AE93:AF93"/>
    <mergeCell ref="AE94:AF95"/>
    <mergeCell ref="AE63:AF63"/>
    <mergeCell ref="AE64:AF65"/>
    <mergeCell ref="AE66:AF66"/>
    <mergeCell ref="AE67:AF67"/>
    <mergeCell ref="AC96:AD96"/>
    <mergeCell ref="AC97:AD97"/>
    <mergeCell ref="AC98:AD98"/>
    <mergeCell ref="AE59:AF60"/>
    <mergeCell ref="AE61:AF61"/>
    <mergeCell ref="AE62:AF62"/>
    <mergeCell ref="AC69:AD70"/>
    <mergeCell ref="AC71:AD71"/>
    <mergeCell ref="AC72:AD72"/>
    <mergeCell ref="AC73:AD73"/>
    <mergeCell ref="AC74:AD75"/>
    <mergeCell ref="AC76:AD76"/>
    <mergeCell ref="AC77:AD77"/>
    <mergeCell ref="AC78:AD78"/>
    <mergeCell ref="AC89:AD90"/>
    <mergeCell ref="AE68:AF68"/>
    <mergeCell ref="AE69:AF70"/>
    <mergeCell ref="AE71:AF71"/>
    <mergeCell ref="AE72:AF72"/>
    <mergeCell ref="AE73:AF73"/>
    <mergeCell ref="AC91:AD91"/>
    <mergeCell ref="AC92:AD92"/>
    <mergeCell ref="AC93:AD93"/>
    <mergeCell ref="AC94:AD95"/>
    <mergeCell ref="AC57:AD58"/>
    <mergeCell ref="AC59:AD60"/>
    <mergeCell ref="AC61:AD61"/>
    <mergeCell ref="AC62:AD62"/>
    <mergeCell ref="AC63:AD63"/>
    <mergeCell ref="AC64:AD65"/>
    <mergeCell ref="AC66:AD66"/>
    <mergeCell ref="AC67:AD67"/>
    <mergeCell ref="AC68:AD68"/>
    <mergeCell ref="W56:AF56"/>
    <mergeCell ref="A54:AF54"/>
    <mergeCell ref="Q55:AF55"/>
    <mergeCell ref="AC33:AE34"/>
    <mergeCell ref="A43:A44"/>
    <mergeCell ref="B43:E43"/>
    <mergeCell ref="F43:G44"/>
    <mergeCell ref="H43:H44"/>
    <mergeCell ref="I43:J44"/>
    <mergeCell ref="K43:M44"/>
    <mergeCell ref="N43:P44"/>
    <mergeCell ref="Q43:S44"/>
    <mergeCell ref="T43:V44"/>
    <mergeCell ref="W43:Y44"/>
    <mergeCell ref="Z43:AB44"/>
    <mergeCell ref="B44:E44"/>
    <mergeCell ref="A49:A50"/>
    <mergeCell ref="B49:E49"/>
    <mergeCell ref="K49:M50"/>
    <mergeCell ref="N49:P50"/>
    <mergeCell ref="Q49:S50"/>
    <mergeCell ref="T49:V50"/>
    <mergeCell ref="W49:Y50"/>
    <mergeCell ref="Z49:AB50"/>
    <mergeCell ref="Z19:AB20"/>
    <mergeCell ref="W31:Y32"/>
    <mergeCell ref="Z31:AB32"/>
    <mergeCell ref="T29:V30"/>
    <mergeCell ref="W29:Y30"/>
    <mergeCell ref="Z29:AB30"/>
    <mergeCell ref="T27:V28"/>
    <mergeCell ref="W27:Y28"/>
    <mergeCell ref="Z27:AB28"/>
    <mergeCell ref="T25:V26"/>
    <mergeCell ref="W25:Y26"/>
    <mergeCell ref="Z25:AB26"/>
    <mergeCell ref="T23:V24"/>
    <mergeCell ref="W23:Y24"/>
    <mergeCell ref="Z23:AB24"/>
    <mergeCell ref="T21:V22"/>
    <mergeCell ref="AC31:AE32"/>
    <mergeCell ref="AC29:AE30"/>
    <mergeCell ref="AC27:AE28"/>
    <mergeCell ref="AC25:AE26"/>
    <mergeCell ref="AC23:AE24"/>
    <mergeCell ref="AC21:AE22"/>
    <mergeCell ref="AC19:AE20"/>
    <mergeCell ref="AC17:AE18"/>
    <mergeCell ref="AC15:AE16"/>
    <mergeCell ref="AC3:AE4"/>
    <mergeCell ref="AC5:AE6"/>
    <mergeCell ref="AC13:AE14"/>
    <mergeCell ref="AC11:AE12"/>
    <mergeCell ref="AC9:AE10"/>
    <mergeCell ref="AC7:AE8"/>
    <mergeCell ref="F2:H2"/>
    <mergeCell ref="K19:M20"/>
    <mergeCell ref="N19:P20"/>
    <mergeCell ref="Q19:S20"/>
    <mergeCell ref="AC2:AE2"/>
    <mergeCell ref="T9:V10"/>
    <mergeCell ref="W9:Y10"/>
    <mergeCell ref="T17:V18"/>
    <mergeCell ref="W17:Y18"/>
    <mergeCell ref="Z17:AB18"/>
    <mergeCell ref="T15:V16"/>
    <mergeCell ref="W15:Y16"/>
    <mergeCell ref="Z15:AB16"/>
    <mergeCell ref="Z13:AB14"/>
    <mergeCell ref="Z11:AB12"/>
    <mergeCell ref="Z9:AB10"/>
    <mergeCell ref="T19:V20"/>
    <mergeCell ref="W19:Y20"/>
    <mergeCell ref="Z47:AB48"/>
    <mergeCell ref="B48:E48"/>
    <mergeCell ref="F3:G4"/>
    <mergeCell ref="F5:G6"/>
    <mergeCell ref="F7:G8"/>
    <mergeCell ref="F9:G10"/>
    <mergeCell ref="F11:G12"/>
    <mergeCell ref="F13:G14"/>
    <mergeCell ref="F15:G16"/>
    <mergeCell ref="F17:G18"/>
    <mergeCell ref="F47:G48"/>
    <mergeCell ref="H39:H40"/>
    <mergeCell ref="H41:H42"/>
    <mergeCell ref="H47:H48"/>
    <mergeCell ref="I31:J32"/>
    <mergeCell ref="I33:J34"/>
    <mergeCell ref="I35:J36"/>
    <mergeCell ref="I37:J38"/>
    <mergeCell ref="I39:J40"/>
    <mergeCell ref="I41:J42"/>
    <mergeCell ref="I47:J48"/>
    <mergeCell ref="I3:J4"/>
    <mergeCell ref="F41:G42"/>
    <mergeCell ref="H3:H4"/>
    <mergeCell ref="K99:AB99"/>
    <mergeCell ref="F62:H63"/>
    <mergeCell ref="F59:H61"/>
    <mergeCell ref="F64:H66"/>
    <mergeCell ref="F67:H68"/>
    <mergeCell ref="F69:H71"/>
    <mergeCell ref="F72:H73"/>
    <mergeCell ref="F74:H76"/>
    <mergeCell ref="F77:H78"/>
    <mergeCell ref="I74:J75"/>
    <mergeCell ref="I89:J90"/>
    <mergeCell ref="I94:J95"/>
    <mergeCell ref="Q97:R97"/>
    <mergeCell ref="S97:T97"/>
    <mergeCell ref="U97:V97"/>
    <mergeCell ref="W97:X97"/>
    <mergeCell ref="Y97:Z97"/>
    <mergeCell ref="AA97:AB97"/>
    <mergeCell ref="Q98:R98"/>
    <mergeCell ref="S98:T98"/>
    <mergeCell ref="AA98:AB98"/>
    <mergeCell ref="AA94:AB95"/>
    <mergeCell ref="AA96:AB96"/>
    <mergeCell ref="AA92:AB92"/>
    <mergeCell ref="K55:P56"/>
    <mergeCell ref="Q56:V56"/>
    <mergeCell ref="O59:P60"/>
    <mergeCell ref="M59:N60"/>
    <mergeCell ref="K59:L60"/>
    <mergeCell ref="K64:L65"/>
    <mergeCell ref="M64:N65"/>
    <mergeCell ref="O64:P65"/>
    <mergeCell ref="AA57:AB58"/>
    <mergeCell ref="Y57:Z58"/>
    <mergeCell ref="W57:X58"/>
    <mergeCell ref="U57:V58"/>
    <mergeCell ref="S57:T58"/>
    <mergeCell ref="Q57:R58"/>
    <mergeCell ref="AA64:AB65"/>
    <mergeCell ref="U59:V60"/>
    <mergeCell ref="S59:T60"/>
    <mergeCell ref="Q59:R60"/>
    <mergeCell ref="W59:X60"/>
    <mergeCell ref="Y59:Z60"/>
    <mergeCell ref="AA59:AB60"/>
    <mergeCell ref="AA61:AB61"/>
    <mergeCell ref="Y61:Z61"/>
    <mergeCell ref="W61:X61"/>
    <mergeCell ref="Q64:R65"/>
    <mergeCell ref="S64:T65"/>
    <mergeCell ref="U64:V65"/>
    <mergeCell ref="W64:X65"/>
    <mergeCell ref="Y64:Z65"/>
    <mergeCell ref="U98:V98"/>
    <mergeCell ref="W98:X98"/>
    <mergeCell ref="Y98:Z98"/>
    <mergeCell ref="U94:V95"/>
    <mergeCell ref="W94:X95"/>
    <mergeCell ref="Y94:Z95"/>
    <mergeCell ref="Q96:R96"/>
    <mergeCell ref="S96:T96"/>
    <mergeCell ref="U96:V96"/>
    <mergeCell ref="W96:X96"/>
    <mergeCell ref="Y96:Z96"/>
    <mergeCell ref="Q94:R95"/>
    <mergeCell ref="S94:T95"/>
    <mergeCell ref="U92:V92"/>
    <mergeCell ref="W92:X92"/>
    <mergeCell ref="Y92:Z92"/>
    <mergeCell ref="S84:T85"/>
    <mergeCell ref="U84:V85"/>
    <mergeCell ref="W84:X85"/>
    <mergeCell ref="Q93:R93"/>
    <mergeCell ref="S93:T93"/>
    <mergeCell ref="U93:V93"/>
    <mergeCell ref="W93:X93"/>
    <mergeCell ref="Y93:Z93"/>
    <mergeCell ref="AA93:AB93"/>
    <mergeCell ref="U89:V90"/>
    <mergeCell ref="W89:X90"/>
    <mergeCell ref="Y89:Z90"/>
    <mergeCell ref="AA89:AB90"/>
    <mergeCell ref="Q91:R91"/>
    <mergeCell ref="S91:T91"/>
    <mergeCell ref="U91:V91"/>
    <mergeCell ref="W91:X91"/>
    <mergeCell ref="Y91:Z91"/>
    <mergeCell ref="AA91:AB91"/>
    <mergeCell ref="W77:X77"/>
    <mergeCell ref="Y77:Z77"/>
    <mergeCell ref="AA77:AB77"/>
    <mergeCell ref="Q78:R78"/>
    <mergeCell ref="S78:T78"/>
    <mergeCell ref="U78:V78"/>
    <mergeCell ref="W78:X78"/>
    <mergeCell ref="Y78:Z78"/>
    <mergeCell ref="AA78:AB78"/>
    <mergeCell ref="S77:T77"/>
    <mergeCell ref="U77:V77"/>
    <mergeCell ref="W74:X75"/>
    <mergeCell ref="Y74:Z75"/>
    <mergeCell ref="AA74:AB75"/>
    <mergeCell ref="Q76:R76"/>
    <mergeCell ref="S76:T76"/>
    <mergeCell ref="U76:V76"/>
    <mergeCell ref="W76:X76"/>
    <mergeCell ref="Y76:Z76"/>
    <mergeCell ref="AA76:AB76"/>
    <mergeCell ref="W72:X72"/>
    <mergeCell ref="Y72:Z72"/>
    <mergeCell ref="AA72:AB72"/>
    <mergeCell ref="Q73:R73"/>
    <mergeCell ref="S73:T73"/>
    <mergeCell ref="U73:V73"/>
    <mergeCell ref="W73:X73"/>
    <mergeCell ref="Y73:Z73"/>
    <mergeCell ref="AA73:AB73"/>
    <mergeCell ref="W69:X70"/>
    <mergeCell ref="Y69:Z70"/>
    <mergeCell ref="AA69:AB70"/>
    <mergeCell ref="Q71:R71"/>
    <mergeCell ref="S71:T71"/>
    <mergeCell ref="U71:V71"/>
    <mergeCell ref="W71:X71"/>
    <mergeCell ref="Y71:Z71"/>
    <mergeCell ref="AA71:AB71"/>
    <mergeCell ref="W68:X68"/>
    <mergeCell ref="Y68:Z68"/>
    <mergeCell ref="AA68:AB68"/>
    <mergeCell ref="U62:V62"/>
    <mergeCell ref="S62:T62"/>
    <mergeCell ref="Q62:R62"/>
    <mergeCell ref="S63:T63"/>
    <mergeCell ref="Q63:R63"/>
    <mergeCell ref="U63:V63"/>
    <mergeCell ref="W62:X62"/>
    <mergeCell ref="W63:X63"/>
    <mergeCell ref="Y62:Z62"/>
    <mergeCell ref="Y63:Z63"/>
    <mergeCell ref="AA62:AB62"/>
    <mergeCell ref="AA63:AB63"/>
    <mergeCell ref="Q67:R67"/>
    <mergeCell ref="S67:T67"/>
    <mergeCell ref="U67:V67"/>
    <mergeCell ref="W67:X67"/>
    <mergeCell ref="Y67:Z67"/>
    <mergeCell ref="AA67:AB67"/>
    <mergeCell ref="W66:X66"/>
    <mergeCell ref="Y66:Z66"/>
    <mergeCell ref="AA66:AB66"/>
    <mergeCell ref="U61:V61"/>
    <mergeCell ref="S61:T61"/>
    <mergeCell ref="Q61:R61"/>
    <mergeCell ref="K96:L96"/>
    <mergeCell ref="M96:N96"/>
    <mergeCell ref="O96:P96"/>
    <mergeCell ref="K97:L97"/>
    <mergeCell ref="M97:N97"/>
    <mergeCell ref="O97:P97"/>
    <mergeCell ref="K77:L77"/>
    <mergeCell ref="M77:N77"/>
    <mergeCell ref="O77:P77"/>
    <mergeCell ref="K78:L78"/>
    <mergeCell ref="M78:N78"/>
    <mergeCell ref="O78:P78"/>
    <mergeCell ref="K89:L90"/>
    <mergeCell ref="M89:N90"/>
    <mergeCell ref="O89:P90"/>
    <mergeCell ref="K76:L76"/>
    <mergeCell ref="M76:N76"/>
    <mergeCell ref="O76:P76"/>
    <mergeCell ref="K74:L75"/>
    <mergeCell ref="M74:N75"/>
    <mergeCell ref="O74:P75"/>
    <mergeCell ref="K98:L98"/>
    <mergeCell ref="M98:N98"/>
    <mergeCell ref="O98:P98"/>
    <mergeCell ref="K94:L95"/>
    <mergeCell ref="M94:N95"/>
    <mergeCell ref="O94:P95"/>
    <mergeCell ref="M91:N91"/>
    <mergeCell ref="O91:P91"/>
    <mergeCell ref="K92:L92"/>
    <mergeCell ref="M92:N92"/>
    <mergeCell ref="O92:P92"/>
    <mergeCell ref="K93:L93"/>
    <mergeCell ref="M93:N93"/>
    <mergeCell ref="O93:P93"/>
    <mergeCell ref="K91:L91"/>
    <mergeCell ref="K71:L71"/>
    <mergeCell ref="M71:N71"/>
    <mergeCell ref="O71:P71"/>
    <mergeCell ref="K72:L72"/>
    <mergeCell ref="M72:N72"/>
    <mergeCell ref="O72:P72"/>
    <mergeCell ref="K73:L73"/>
    <mergeCell ref="M73:N73"/>
    <mergeCell ref="O73:P73"/>
    <mergeCell ref="K69:L70"/>
    <mergeCell ref="M69:N70"/>
    <mergeCell ref="O69:P70"/>
    <mergeCell ref="M66:N66"/>
    <mergeCell ref="O66:P66"/>
    <mergeCell ref="K67:L67"/>
    <mergeCell ref="M67:N67"/>
    <mergeCell ref="O67:P67"/>
    <mergeCell ref="K68:L68"/>
    <mergeCell ref="M68:N68"/>
    <mergeCell ref="O68:P68"/>
    <mergeCell ref="O57:P58"/>
    <mergeCell ref="M57:N58"/>
    <mergeCell ref="K57:L58"/>
    <mergeCell ref="I73:J73"/>
    <mergeCell ref="O61:P61"/>
    <mergeCell ref="M61:N61"/>
    <mergeCell ref="K61:L61"/>
    <mergeCell ref="O63:P63"/>
    <mergeCell ref="M63:N63"/>
    <mergeCell ref="K63:L63"/>
    <mergeCell ref="K62:L62"/>
    <mergeCell ref="M62:N62"/>
    <mergeCell ref="O62:P62"/>
    <mergeCell ref="K66:L66"/>
    <mergeCell ref="I72:J72"/>
    <mergeCell ref="I71:J71"/>
    <mergeCell ref="I68:J68"/>
    <mergeCell ref="I67:J67"/>
    <mergeCell ref="I66:J66"/>
    <mergeCell ref="I63:J63"/>
    <mergeCell ref="I62:J62"/>
    <mergeCell ref="I61:J61"/>
    <mergeCell ref="I64:J65"/>
    <mergeCell ref="I69:J70"/>
    <mergeCell ref="A94:A98"/>
    <mergeCell ref="B94:B98"/>
    <mergeCell ref="C94:E95"/>
    <mergeCell ref="C96:E98"/>
    <mergeCell ref="I98:J98"/>
    <mergeCell ref="I97:J97"/>
    <mergeCell ref="I96:J96"/>
    <mergeCell ref="A89:A93"/>
    <mergeCell ref="B89:B93"/>
    <mergeCell ref="C89:E90"/>
    <mergeCell ref="C91:E93"/>
    <mergeCell ref="I93:J93"/>
    <mergeCell ref="I92:J92"/>
    <mergeCell ref="I91:J91"/>
    <mergeCell ref="F89:H91"/>
    <mergeCell ref="F92:H93"/>
    <mergeCell ref="F94:H96"/>
    <mergeCell ref="F97:H98"/>
    <mergeCell ref="B74:B78"/>
    <mergeCell ref="C74:E75"/>
    <mergeCell ref="C76:E78"/>
    <mergeCell ref="C69:E70"/>
    <mergeCell ref="C61:E63"/>
    <mergeCell ref="A64:A68"/>
    <mergeCell ref="B64:B68"/>
    <mergeCell ref="C64:E65"/>
    <mergeCell ref="C66:E68"/>
    <mergeCell ref="C59:E60"/>
    <mergeCell ref="A57:A58"/>
    <mergeCell ref="B57:B58"/>
    <mergeCell ref="C57:E58"/>
    <mergeCell ref="A59:A63"/>
    <mergeCell ref="B59:B63"/>
    <mergeCell ref="C55:J56"/>
    <mergeCell ref="B55:B56"/>
    <mergeCell ref="A55:A56"/>
    <mergeCell ref="I57:J58"/>
    <mergeCell ref="F57:H58"/>
    <mergeCell ref="I59:J60"/>
    <mergeCell ref="U66:V66"/>
    <mergeCell ref="S68:T68"/>
    <mergeCell ref="U68:V68"/>
    <mergeCell ref="S69:T70"/>
    <mergeCell ref="U69:V70"/>
    <mergeCell ref="S72:T72"/>
    <mergeCell ref="U72:V72"/>
    <mergeCell ref="S74:T75"/>
    <mergeCell ref="U74:V75"/>
    <mergeCell ref="Q66:R66"/>
    <mergeCell ref="Q68:R68"/>
    <mergeCell ref="Q69:R70"/>
    <mergeCell ref="Q72:R72"/>
    <mergeCell ref="Q74:R75"/>
    <mergeCell ref="Q77:R77"/>
    <mergeCell ref="Q89:R90"/>
    <mergeCell ref="S89:T90"/>
    <mergeCell ref="Q92:R92"/>
    <mergeCell ref="S92:T92"/>
    <mergeCell ref="S66:T66"/>
    <mergeCell ref="S79:T80"/>
    <mergeCell ref="S82:T82"/>
    <mergeCell ref="T112:AB114"/>
    <mergeCell ref="T109:AB111"/>
    <mergeCell ref="T106:AB108"/>
    <mergeCell ref="T103:AB105"/>
    <mergeCell ref="A101:AD101"/>
    <mergeCell ref="A69:A73"/>
    <mergeCell ref="B69:B73"/>
    <mergeCell ref="I78:J78"/>
    <mergeCell ref="I77:J77"/>
    <mergeCell ref="I76:J76"/>
    <mergeCell ref="B112:D114"/>
    <mergeCell ref="B109:D111"/>
    <mergeCell ref="B106:D108"/>
    <mergeCell ref="B103:D105"/>
    <mergeCell ref="N112:S114"/>
    <mergeCell ref="N109:S111"/>
    <mergeCell ref="N106:S108"/>
    <mergeCell ref="N103:S105"/>
    <mergeCell ref="E112:K114"/>
    <mergeCell ref="E109:K111"/>
    <mergeCell ref="E106:K108"/>
    <mergeCell ref="E103:K105"/>
    <mergeCell ref="C71:E73"/>
    <mergeCell ref="A74:A78"/>
    <mergeCell ref="A1:AD1"/>
    <mergeCell ref="B2:E2"/>
    <mergeCell ref="A51:AD51"/>
    <mergeCell ref="B10:E10"/>
    <mergeCell ref="B8:E8"/>
    <mergeCell ref="B6:E6"/>
    <mergeCell ref="B4:E4"/>
    <mergeCell ref="B36:E36"/>
    <mergeCell ref="B38:E38"/>
    <mergeCell ref="B40:E40"/>
    <mergeCell ref="B42:E42"/>
    <mergeCell ref="B24:E24"/>
    <mergeCell ref="B26:E26"/>
    <mergeCell ref="B28:E28"/>
    <mergeCell ref="B30:E30"/>
    <mergeCell ref="B32:E32"/>
    <mergeCell ref="T7:V8"/>
    <mergeCell ref="W7:Y8"/>
    <mergeCell ref="Z7:AB8"/>
    <mergeCell ref="Z2:AB2"/>
    <mergeCell ref="W2:Y2"/>
    <mergeCell ref="T2:V2"/>
    <mergeCell ref="Z3:AB4"/>
    <mergeCell ref="B50:E50"/>
    <mergeCell ref="W39:Y40"/>
    <mergeCell ref="Z39:AB40"/>
    <mergeCell ref="W37:Y38"/>
    <mergeCell ref="Z37:AB38"/>
    <mergeCell ref="W35:Y36"/>
    <mergeCell ref="Z35:AB36"/>
    <mergeCell ref="W33:Y34"/>
    <mergeCell ref="Z33:AB34"/>
    <mergeCell ref="W21:Y22"/>
    <mergeCell ref="Z21:AB22"/>
    <mergeCell ref="T39:V40"/>
    <mergeCell ref="T33:V34"/>
    <mergeCell ref="K35:M36"/>
    <mergeCell ref="N35:P36"/>
    <mergeCell ref="Q35:S36"/>
    <mergeCell ref="T35:V36"/>
    <mergeCell ref="K37:M38"/>
    <mergeCell ref="N37:P38"/>
    <mergeCell ref="A33:A34"/>
    <mergeCell ref="F33:G34"/>
    <mergeCell ref="F35:G36"/>
    <mergeCell ref="K39:M40"/>
    <mergeCell ref="N39:P40"/>
    <mergeCell ref="Q39:S40"/>
    <mergeCell ref="F37:G38"/>
    <mergeCell ref="F39:G40"/>
    <mergeCell ref="B35:E35"/>
    <mergeCell ref="B37:E37"/>
    <mergeCell ref="B39:E39"/>
    <mergeCell ref="H33:H34"/>
    <mergeCell ref="H35:H36"/>
    <mergeCell ref="H37:H38"/>
    <mergeCell ref="AC52:AD52"/>
    <mergeCell ref="T52:W52"/>
    <mergeCell ref="F52:L52"/>
    <mergeCell ref="X52:AB52"/>
    <mergeCell ref="R52:S52"/>
    <mergeCell ref="M52:O52"/>
    <mergeCell ref="Z41:AB42"/>
    <mergeCell ref="A41:A42"/>
    <mergeCell ref="K41:M42"/>
    <mergeCell ref="N41:P42"/>
    <mergeCell ref="Q41:S42"/>
    <mergeCell ref="T41:V42"/>
    <mergeCell ref="A47:A48"/>
    <mergeCell ref="B47:E47"/>
    <mergeCell ref="K47:M48"/>
    <mergeCell ref="N47:P48"/>
    <mergeCell ref="W41:Y42"/>
    <mergeCell ref="B41:E41"/>
    <mergeCell ref="F49:G50"/>
    <mergeCell ref="H49:H50"/>
    <mergeCell ref="I49:J50"/>
    <mergeCell ref="Q47:S48"/>
    <mergeCell ref="T47:V48"/>
    <mergeCell ref="W47:Y48"/>
    <mergeCell ref="A7:A8"/>
    <mergeCell ref="A9:A10"/>
    <mergeCell ref="A11:A12"/>
    <mergeCell ref="A13:A14"/>
    <mergeCell ref="A15:A16"/>
    <mergeCell ref="A17:A18"/>
    <mergeCell ref="A19:A20"/>
    <mergeCell ref="A52:D52"/>
    <mergeCell ref="P52:Q52"/>
    <mergeCell ref="A35:A36"/>
    <mergeCell ref="A37:A38"/>
    <mergeCell ref="A39:A40"/>
    <mergeCell ref="B34:E34"/>
    <mergeCell ref="B33:E33"/>
    <mergeCell ref="H7:H8"/>
    <mergeCell ref="H9:H10"/>
    <mergeCell ref="H11:H12"/>
    <mergeCell ref="H13:H14"/>
    <mergeCell ref="H15:H16"/>
    <mergeCell ref="H17:H18"/>
    <mergeCell ref="H19:H20"/>
    <mergeCell ref="H27:H28"/>
    <mergeCell ref="H29:H30"/>
    <mergeCell ref="H31:H32"/>
    <mergeCell ref="A21:A22"/>
    <mergeCell ref="A23:A24"/>
    <mergeCell ref="A27:A28"/>
    <mergeCell ref="K27:M28"/>
    <mergeCell ref="N27:P28"/>
    <mergeCell ref="B22:E22"/>
    <mergeCell ref="A29:A30"/>
    <mergeCell ref="A31:A32"/>
    <mergeCell ref="A25:A26"/>
    <mergeCell ref="B25:E25"/>
    <mergeCell ref="B27:E27"/>
    <mergeCell ref="B29:E29"/>
    <mergeCell ref="I23:J24"/>
    <mergeCell ref="I25:J26"/>
    <mergeCell ref="Q27:S28"/>
    <mergeCell ref="K25:M26"/>
    <mergeCell ref="N25:P26"/>
    <mergeCell ref="Q25:S26"/>
    <mergeCell ref="F23:G24"/>
    <mergeCell ref="F25:G26"/>
    <mergeCell ref="H23:H24"/>
    <mergeCell ref="H25:H26"/>
    <mergeCell ref="T31:V32"/>
    <mergeCell ref="K31:M32"/>
    <mergeCell ref="N31:P32"/>
    <mergeCell ref="Q31:S32"/>
    <mergeCell ref="B7:E7"/>
    <mergeCell ref="B9:E9"/>
    <mergeCell ref="B11:E11"/>
    <mergeCell ref="B17:E17"/>
    <mergeCell ref="B19:E19"/>
    <mergeCell ref="B21:E21"/>
    <mergeCell ref="B13:E13"/>
    <mergeCell ref="B15:E15"/>
    <mergeCell ref="B12:E12"/>
    <mergeCell ref="B14:E14"/>
    <mergeCell ref="B16:E16"/>
    <mergeCell ref="B18:E18"/>
    <mergeCell ref="B20:E20"/>
    <mergeCell ref="B31:E31"/>
    <mergeCell ref="F27:G28"/>
    <mergeCell ref="F29:G30"/>
    <mergeCell ref="F31:G32"/>
    <mergeCell ref="I27:J28"/>
    <mergeCell ref="I29:J30"/>
    <mergeCell ref="B23:E23"/>
    <mergeCell ref="E53:AA53"/>
    <mergeCell ref="T5:V6"/>
    <mergeCell ref="W5:Y6"/>
    <mergeCell ref="Z5:AB6"/>
    <mergeCell ref="K5:M6"/>
    <mergeCell ref="N5:P6"/>
    <mergeCell ref="Q5:S6"/>
    <mergeCell ref="K17:M18"/>
    <mergeCell ref="N17:P18"/>
    <mergeCell ref="Q17:S18"/>
    <mergeCell ref="K11:M12"/>
    <mergeCell ref="N11:P12"/>
    <mergeCell ref="Q11:S12"/>
    <mergeCell ref="K23:M24"/>
    <mergeCell ref="N23:P24"/>
    <mergeCell ref="Q23:S24"/>
    <mergeCell ref="Q37:S38"/>
    <mergeCell ref="T37:V38"/>
    <mergeCell ref="K33:M34"/>
    <mergeCell ref="N33:P34"/>
    <mergeCell ref="Q33:S34"/>
    <mergeCell ref="K29:M30"/>
    <mergeCell ref="N29:P30"/>
    <mergeCell ref="Q29:S30"/>
    <mergeCell ref="I11:J12"/>
    <mergeCell ref="I13:J14"/>
    <mergeCell ref="Q2:S2"/>
    <mergeCell ref="N2:P2"/>
    <mergeCell ref="K2:M2"/>
    <mergeCell ref="B5:E5"/>
    <mergeCell ref="K21:M22"/>
    <mergeCell ref="N21:P22"/>
    <mergeCell ref="Q21:S22"/>
    <mergeCell ref="F19:G20"/>
    <mergeCell ref="F21:G22"/>
    <mergeCell ref="H21:H22"/>
    <mergeCell ref="I21:J22"/>
    <mergeCell ref="K9:M10"/>
    <mergeCell ref="N9:P10"/>
    <mergeCell ref="Q9:S10"/>
    <mergeCell ref="K15:M16"/>
    <mergeCell ref="N15:P16"/>
    <mergeCell ref="Q15:S16"/>
    <mergeCell ref="I15:J16"/>
    <mergeCell ref="I17:J18"/>
    <mergeCell ref="I19:J20"/>
    <mergeCell ref="H5:H6"/>
    <mergeCell ref="N102:AB102"/>
    <mergeCell ref="B102:K102"/>
    <mergeCell ref="A3:A4"/>
    <mergeCell ref="I2:J2"/>
    <mergeCell ref="T11:V12"/>
    <mergeCell ref="W11:Y12"/>
    <mergeCell ref="K13:M14"/>
    <mergeCell ref="N13:P14"/>
    <mergeCell ref="Q13:S14"/>
    <mergeCell ref="T13:V14"/>
    <mergeCell ref="W13:Y14"/>
    <mergeCell ref="K7:M8"/>
    <mergeCell ref="N7:P8"/>
    <mergeCell ref="Q7:S8"/>
    <mergeCell ref="B3:E3"/>
    <mergeCell ref="W3:Y4"/>
    <mergeCell ref="T3:V4"/>
    <mergeCell ref="Q3:S4"/>
    <mergeCell ref="N3:P4"/>
    <mergeCell ref="K3:M4"/>
    <mergeCell ref="A5:A6"/>
    <mergeCell ref="I5:J6"/>
    <mergeCell ref="I7:J8"/>
    <mergeCell ref="I9:J10"/>
  </mergeCells>
  <phoneticPr fontId="5" type="Hiragana"/>
  <dataValidations count="2">
    <dataValidation type="list" allowBlank="1" showInputMessage="1" showErrorMessage="1" sqref="H3:H50">
      <formula1>$AD$118</formula1>
    </dataValidation>
    <dataValidation type="list" allowBlank="1" showInputMessage="1" showErrorMessage="1" sqref="I3:AE50">
      <formula1>$AC$118</formula1>
    </dataValidation>
  </dataValidations>
  <pageMargins left="0.23550724637681159" right="0.20833333333333334" top="0.72303921568627449" bottom="0.49818840579710144" header="0.36764705882352944" footer="0.3"/>
  <pageSetup paperSize="9" orientation="portrait" horizontalDpi="4294967293" r:id="rId1"/>
  <headerFooter differentOddEven="1" differentFirst="1">
    <firstHeader>&amp;C&amp;20第２６回大阪選手権大会 　参加申込用紙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18"/>
  <sheetViews>
    <sheetView view="pageLayout" zoomScale="85" zoomScaleNormal="100" zoomScalePageLayoutView="85" workbookViewId="0">
      <selection activeCell="P52" sqref="P52:Q52"/>
    </sheetView>
  </sheetViews>
  <sheetFormatPr defaultRowHeight="13.5"/>
  <cols>
    <col min="1" max="1" width="3.5" customWidth="1"/>
    <col min="2" max="2" width="4.375" customWidth="1"/>
    <col min="3" max="5" width="4.5" customWidth="1"/>
    <col min="6" max="9" width="4" customWidth="1"/>
    <col min="10" max="10" width="2.75" customWidth="1"/>
    <col min="11" max="12" width="2.25" customWidth="1"/>
    <col min="13" max="13" width="2.5" customWidth="1"/>
    <col min="14" max="16" width="2.25" customWidth="1"/>
    <col min="17" max="28" width="2.75" customWidth="1"/>
    <col min="29" max="31" width="2.875" customWidth="1"/>
    <col min="32" max="32" width="3.125" customWidth="1"/>
  </cols>
  <sheetData>
    <row r="1" spans="1:32">
      <c r="A1" s="68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F1" s="15"/>
    </row>
    <row r="2" spans="1:32" ht="36.75" customHeight="1">
      <c r="A2" s="1"/>
      <c r="B2" s="69" t="s" ph="1">
        <v>13</v>
      </c>
      <c r="C2" s="70" ph="1"/>
      <c r="D2" s="70" ph="1"/>
      <c r="E2" s="71"/>
      <c r="F2" s="240" t="s">
        <v>56</v>
      </c>
      <c r="G2" s="241"/>
      <c r="H2" s="242"/>
      <c r="I2" s="35" t="s">
        <v>0</v>
      </c>
      <c r="J2" s="36"/>
      <c r="K2" s="46" t="s">
        <v>4</v>
      </c>
      <c r="L2" s="47"/>
      <c r="M2" s="48"/>
      <c r="N2" s="46" t="s">
        <v>1</v>
      </c>
      <c r="O2" s="47"/>
      <c r="P2" s="48"/>
      <c r="Q2" s="46" t="s">
        <v>61</v>
      </c>
      <c r="R2" s="47"/>
      <c r="S2" s="48"/>
      <c r="T2" s="46" t="s">
        <v>5</v>
      </c>
      <c r="U2" s="47"/>
      <c r="V2" s="48"/>
      <c r="W2" s="35" t="s">
        <v>55</v>
      </c>
      <c r="X2" s="73"/>
      <c r="Y2" s="36"/>
      <c r="Z2" s="46" t="s">
        <v>62</v>
      </c>
      <c r="AA2" s="47"/>
      <c r="AB2" s="48"/>
      <c r="AC2" s="243" t="s">
        <v>57</v>
      </c>
      <c r="AD2" s="244"/>
      <c r="AE2" s="245"/>
    </row>
    <row r="3" spans="1:32" ht="12" customHeight="1">
      <c r="A3" s="33" t="s">
        <v>88</v>
      </c>
      <c r="B3" s="40" t="s" ph="1">
        <v>90</v>
      </c>
      <c r="C3" s="41"/>
      <c r="D3" s="41"/>
      <c r="E3" s="42"/>
      <c r="F3" s="237">
        <v>3</v>
      </c>
      <c r="G3" s="238"/>
      <c r="H3" s="239" t="s">
        <v>14</v>
      </c>
      <c r="I3" s="43" t="s">
        <v>60</v>
      </c>
      <c r="J3" s="45"/>
      <c r="K3" s="43"/>
      <c r="L3" s="44"/>
      <c r="M3" s="45"/>
      <c r="N3" s="43"/>
      <c r="O3" s="44"/>
      <c r="P3" s="45"/>
      <c r="Q3" s="43" t="s">
        <v>2</v>
      </c>
      <c r="R3" s="44"/>
      <c r="S3" s="45"/>
      <c r="T3" s="43"/>
      <c r="U3" s="44"/>
      <c r="V3" s="45"/>
      <c r="W3" s="43"/>
      <c r="X3" s="44"/>
      <c r="Y3" s="45"/>
      <c r="Z3" s="43"/>
      <c r="AA3" s="44"/>
      <c r="AB3" s="45"/>
      <c r="AC3" s="43"/>
      <c r="AD3" s="44"/>
      <c r="AE3" s="45"/>
    </row>
    <row r="4" spans="1:32" ht="18.75" customHeight="1">
      <c r="A4" s="34"/>
      <c r="B4" s="56" t="s">
        <v>89</v>
      </c>
      <c r="C4" s="57"/>
      <c r="D4" s="57"/>
      <c r="E4" s="58"/>
      <c r="F4" s="52"/>
      <c r="G4" s="53"/>
      <c r="H4" s="54"/>
      <c r="I4" s="37"/>
      <c r="J4" s="39"/>
      <c r="K4" s="37"/>
      <c r="L4" s="38"/>
      <c r="M4" s="39"/>
      <c r="N4" s="37"/>
      <c r="O4" s="38"/>
      <c r="P4" s="39"/>
      <c r="Q4" s="37"/>
      <c r="R4" s="38"/>
      <c r="S4" s="39"/>
      <c r="T4" s="37"/>
      <c r="U4" s="38"/>
      <c r="V4" s="39"/>
      <c r="W4" s="37"/>
      <c r="X4" s="38"/>
      <c r="Y4" s="39"/>
      <c r="Z4" s="37"/>
      <c r="AA4" s="38"/>
      <c r="AB4" s="39"/>
      <c r="AC4" s="37"/>
      <c r="AD4" s="38"/>
      <c r="AE4" s="39"/>
    </row>
    <row r="5" spans="1:32" ht="12" customHeight="1">
      <c r="A5" s="34">
        <v>1</v>
      </c>
      <c r="B5" s="49" ph="1"/>
      <c r="C5" s="50"/>
      <c r="D5" s="50"/>
      <c r="E5" s="51"/>
      <c r="F5" s="52"/>
      <c r="G5" s="53"/>
      <c r="H5" s="54"/>
      <c r="I5" s="37"/>
      <c r="J5" s="39"/>
      <c r="K5" s="37"/>
      <c r="L5" s="38"/>
      <c r="M5" s="39"/>
      <c r="N5" s="37"/>
      <c r="O5" s="38"/>
      <c r="P5" s="39"/>
      <c r="Q5" s="37"/>
      <c r="R5" s="38"/>
      <c r="S5" s="39"/>
      <c r="T5" s="37"/>
      <c r="U5" s="38"/>
      <c r="V5" s="39"/>
      <c r="W5" s="37"/>
      <c r="X5" s="38"/>
      <c r="Y5" s="39"/>
      <c r="Z5" s="37"/>
      <c r="AA5" s="38"/>
      <c r="AB5" s="39"/>
      <c r="AC5" s="37"/>
      <c r="AD5" s="38"/>
      <c r="AE5" s="39"/>
    </row>
    <row r="6" spans="1:32" ht="18.75" customHeight="1">
      <c r="A6" s="34"/>
      <c r="B6" s="56"/>
      <c r="C6" s="57"/>
      <c r="D6" s="57"/>
      <c r="E6" s="58"/>
      <c r="F6" s="52"/>
      <c r="G6" s="53"/>
      <c r="H6" s="54"/>
      <c r="I6" s="37"/>
      <c r="J6" s="39"/>
      <c r="K6" s="37"/>
      <c r="L6" s="38"/>
      <c r="M6" s="39"/>
      <c r="N6" s="37"/>
      <c r="O6" s="38"/>
      <c r="P6" s="39"/>
      <c r="Q6" s="37"/>
      <c r="R6" s="38"/>
      <c r="S6" s="39"/>
      <c r="T6" s="37"/>
      <c r="U6" s="38"/>
      <c r="V6" s="39"/>
      <c r="W6" s="37"/>
      <c r="X6" s="38"/>
      <c r="Y6" s="39"/>
      <c r="Z6" s="37"/>
      <c r="AA6" s="38"/>
      <c r="AB6" s="39"/>
      <c r="AC6" s="37"/>
      <c r="AD6" s="38"/>
      <c r="AE6" s="39"/>
    </row>
    <row r="7" spans="1:32" ht="12" customHeight="1">
      <c r="A7" s="34">
        <v>2</v>
      </c>
      <c r="B7" s="49" ph="1"/>
      <c r="C7" s="50"/>
      <c r="D7" s="50"/>
      <c r="E7" s="51"/>
      <c r="F7" s="52"/>
      <c r="G7" s="53"/>
      <c r="H7" s="54"/>
      <c r="I7" s="37"/>
      <c r="J7" s="39"/>
      <c r="K7" s="37"/>
      <c r="L7" s="38"/>
      <c r="M7" s="39"/>
      <c r="N7" s="37"/>
      <c r="O7" s="38"/>
      <c r="P7" s="39"/>
      <c r="Q7" s="37"/>
      <c r="R7" s="38"/>
      <c r="S7" s="39"/>
      <c r="T7" s="37"/>
      <c r="U7" s="38"/>
      <c r="V7" s="39"/>
      <c r="W7" s="37"/>
      <c r="X7" s="38"/>
      <c r="Y7" s="39"/>
      <c r="Z7" s="37"/>
      <c r="AA7" s="38"/>
      <c r="AB7" s="39"/>
      <c r="AC7" s="37"/>
      <c r="AD7" s="38"/>
      <c r="AE7" s="39"/>
    </row>
    <row r="8" spans="1:32" ht="18.75" customHeight="1">
      <c r="A8" s="34"/>
      <c r="B8" s="56"/>
      <c r="C8" s="57"/>
      <c r="D8" s="57"/>
      <c r="E8" s="58"/>
      <c r="F8" s="52"/>
      <c r="G8" s="53"/>
      <c r="H8" s="54"/>
      <c r="I8" s="37"/>
      <c r="J8" s="39"/>
      <c r="K8" s="37"/>
      <c r="L8" s="38"/>
      <c r="M8" s="39"/>
      <c r="N8" s="37"/>
      <c r="O8" s="38"/>
      <c r="P8" s="39"/>
      <c r="Q8" s="37"/>
      <c r="R8" s="38"/>
      <c r="S8" s="39"/>
      <c r="T8" s="37"/>
      <c r="U8" s="38"/>
      <c r="V8" s="39"/>
      <c r="W8" s="37"/>
      <c r="X8" s="38"/>
      <c r="Y8" s="39"/>
      <c r="Z8" s="37"/>
      <c r="AA8" s="38"/>
      <c r="AB8" s="39"/>
      <c r="AC8" s="37"/>
      <c r="AD8" s="38"/>
      <c r="AE8" s="39"/>
    </row>
    <row r="9" spans="1:32" ht="12" customHeight="1">
      <c r="A9" s="34">
        <v>3</v>
      </c>
      <c r="B9" s="49" ph="1"/>
      <c r="C9" s="50"/>
      <c r="D9" s="50"/>
      <c r="E9" s="51"/>
      <c r="F9" s="52"/>
      <c r="G9" s="53"/>
      <c r="H9" s="54"/>
      <c r="I9" s="37"/>
      <c r="J9" s="39"/>
      <c r="K9" s="37"/>
      <c r="L9" s="38"/>
      <c r="M9" s="39"/>
      <c r="N9" s="37"/>
      <c r="O9" s="38"/>
      <c r="P9" s="39"/>
      <c r="Q9" s="37"/>
      <c r="R9" s="38"/>
      <c r="S9" s="39"/>
      <c r="T9" s="37"/>
      <c r="U9" s="38"/>
      <c r="V9" s="39"/>
      <c r="W9" s="37"/>
      <c r="X9" s="38"/>
      <c r="Y9" s="39"/>
      <c r="Z9" s="37"/>
      <c r="AA9" s="38"/>
      <c r="AB9" s="39"/>
      <c r="AC9" s="37"/>
      <c r="AD9" s="38"/>
      <c r="AE9" s="39"/>
    </row>
    <row r="10" spans="1:32" ht="18.75" customHeight="1">
      <c r="A10" s="34"/>
      <c r="B10" s="56"/>
      <c r="C10" s="57"/>
      <c r="D10" s="57"/>
      <c r="E10" s="58"/>
      <c r="F10" s="52"/>
      <c r="G10" s="53"/>
      <c r="H10" s="54"/>
      <c r="I10" s="37"/>
      <c r="J10" s="39"/>
      <c r="K10" s="37"/>
      <c r="L10" s="38"/>
      <c r="M10" s="39"/>
      <c r="N10" s="37"/>
      <c r="O10" s="38"/>
      <c r="P10" s="39"/>
      <c r="Q10" s="37"/>
      <c r="R10" s="38"/>
      <c r="S10" s="39"/>
      <c r="T10" s="37"/>
      <c r="U10" s="38"/>
      <c r="V10" s="39"/>
      <c r="W10" s="37"/>
      <c r="X10" s="38"/>
      <c r="Y10" s="39"/>
      <c r="Z10" s="37"/>
      <c r="AA10" s="38"/>
      <c r="AB10" s="39"/>
      <c r="AC10" s="37"/>
      <c r="AD10" s="38"/>
      <c r="AE10" s="39"/>
    </row>
    <row r="11" spans="1:32" ht="12" customHeight="1">
      <c r="A11" s="34">
        <v>4</v>
      </c>
      <c r="B11" s="49" ph="1"/>
      <c r="C11" s="50"/>
      <c r="D11" s="50"/>
      <c r="E11" s="51"/>
      <c r="F11" s="52"/>
      <c r="G11" s="53"/>
      <c r="H11" s="54"/>
      <c r="I11" s="37"/>
      <c r="J11" s="39"/>
      <c r="K11" s="37"/>
      <c r="L11" s="38"/>
      <c r="M11" s="39"/>
      <c r="N11" s="37"/>
      <c r="O11" s="38"/>
      <c r="P11" s="39"/>
      <c r="Q11" s="37"/>
      <c r="R11" s="38"/>
      <c r="S11" s="39"/>
      <c r="T11" s="37"/>
      <c r="U11" s="38"/>
      <c r="V11" s="39"/>
      <c r="W11" s="37"/>
      <c r="X11" s="38"/>
      <c r="Y11" s="39"/>
      <c r="Z11" s="37"/>
      <c r="AA11" s="38"/>
      <c r="AB11" s="39"/>
      <c r="AC11" s="37"/>
      <c r="AD11" s="38"/>
      <c r="AE11" s="39"/>
    </row>
    <row r="12" spans="1:32" ht="18.75" customHeight="1">
      <c r="A12" s="34"/>
      <c r="B12" s="56"/>
      <c r="C12" s="57"/>
      <c r="D12" s="57"/>
      <c r="E12" s="58"/>
      <c r="F12" s="52"/>
      <c r="G12" s="53"/>
      <c r="H12" s="54"/>
      <c r="I12" s="37"/>
      <c r="J12" s="39"/>
      <c r="K12" s="37"/>
      <c r="L12" s="38"/>
      <c r="M12" s="39"/>
      <c r="N12" s="37"/>
      <c r="O12" s="38"/>
      <c r="P12" s="39"/>
      <c r="Q12" s="37"/>
      <c r="R12" s="38"/>
      <c r="S12" s="39"/>
      <c r="T12" s="37"/>
      <c r="U12" s="38"/>
      <c r="V12" s="39"/>
      <c r="W12" s="37"/>
      <c r="X12" s="38"/>
      <c r="Y12" s="39"/>
      <c r="Z12" s="37"/>
      <c r="AA12" s="38"/>
      <c r="AB12" s="39"/>
      <c r="AC12" s="37"/>
      <c r="AD12" s="38"/>
      <c r="AE12" s="39"/>
    </row>
    <row r="13" spans="1:32" ht="12" customHeight="1">
      <c r="A13" s="34">
        <v>5</v>
      </c>
      <c r="B13" s="49" ph="1"/>
      <c r="C13" s="50"/>
      <c r="D13" s="50"/>
      <c r="E13" s="51"/>
      <c r="F13" s="52"/>
      <c r="G13" s="53"/>
      <c r="H13" s="54"/>
      <c r="I13" s="37"/>
      <c r="J13" s="39"/>
      <c r="K13" s="37"/>
      <c r="L13" s="38"/>
      <c r="M13" s="39"/>
      <c r="N13" s="37"/>
      <c r="O13" s="38"/>
      <c r="P13" s="39"/>
      <c r="Q13" s="37"/>
      <c r="R13" s="38"/>
      <c r="S13" s="39"/>
      <c r="T13" s="37"/>
      <c r="U13" s="38"/>
      <c r="V13" s="39"/>
      <c r="W13" s="37"/>
      <c r="X13" s="38"/>
      <c r="Y13" s="39"/>
      <c r="Z13" s="37"/>
      <c r="AA13" s="38"/>
      <c r="AB13" s="39"/>
      <c r="AC13" s="37"/>
      <c r="AD13" s="38"/>
      <c r="AE13" s="39"/>
    </row>
    <row r="14" spans="1:32" ht="18.75" customHeight="1">
      <c r="A14" s="34"/>
      <c r="B14" s="56"/>
      <c r="C14" s="57"/>
      <c r="D14" s="57"/>
      <c r="E14" s="58"/>
      <c r="F14" s="52"/>
      <c r="G14" s="53"/>
      <c r="H14" s="54"/>
      <c r="I14" s="37"/>
      <c r="J14" s="39"/>
      <c r="K14" s="37"/>
      <c r="L14" s="38"/>
      <c r="M14" s="39"/>
      <c r="N14" s="37"/>
      <c r="O14" s="38"/>
      <c r="P14" s="39"/>
      <c r="Q14" s="37"/>
      <c r="R14" s="38"/>
      <c r="S14" s="39"/>
      <c r="T14" s="37"/>
      <c r="U14" s="38"/>
      <c r="V14" s="39"/>
      <c r="W14" s="37"/>
      <c r="X14" s="38"/>
      <c r="Y14" s="39"/>
      <c r="Z14" s="37"/>
      <c r="AA14" s="38"/>
      <c r="AB14" s="39"/>
      <c r="AC14" s="37"/>
      <c r="AD14" s="38"/>
      <c r="AE14" s="39"/>
    </row>
    <row r="15" spans="1:32" ht="12" customHeight="1">
      <c r="A15" s="34">
        <v>6</v>
      </c>
      <c r="B15" s="49" ph="1"/>
      <c r="C15" s="50"/>
      <c r="D15" s="50"/>
      <c r="E15" s="51"/>
      <c r="F15" s="52"/>
      <c r="G15" s="53"/>
      <c r="H15" s="54"/>
      <c r="I15" s="37"/>
      <c r="J15" s="39"/>
      <c r="K15" s="37"/>
      <c r="L15" s="38"/>
      <c r="M15" s="39"/>
      <c r="N15" s="37"/>
      <c r="O15" s="38"/>
      <c r="P15" s="39"/>
      <c r="Q15" s="37"/>
      <c r="R15" s="38"/>
      <c r="S15" s="39"/>
      <c r="T15" s="37"/>
      <c r="U15" s="38"/>
      <c r="V15" s="39"/>
      <c r="W15" s="37"/>
      <c r="X15" s="38"/>
      <c r="Y15" s="39"/>
      <c r="Z15" s="37"/>
      <c r="AA15" s="38"/>
      <c r="AB15" s="39"/>
      <c r="AC15" s="37"/>
      <c r="AD15" s="38"/>
      <c r="AE15" s="39"/>
    </row>
    <row r="16" spans="1:32" ht="18.75" customHeight="1">
      <c r="A16" s="34"/>
      <c r="B16" s="56"/>
      <c r="C16" s="57"/>
      <c r="D16" s="57"/>
      <c r="E16" s="58"/>
      <c r="F16" s="52"/>
      <c r="G16" s="53"/>
      <c r="H16" s="54"/>
      <c r="I16" s="37"/>
      <c r="J16" s="39"/>
      <c r="K16" s="37"/>
      <c r="L16" s="38"/>
      <c r="M16" s="39"/>
      <c r="N16" s="37"/>
      <c r="O16" s="38"/>
      <c r="P16" s="39"/>
      <c r="Q16" s="37"/>
      <c r="R16" s="38"/>
      <c r="S16" s="39"/>
      <c r="T16" s="37"/>
      <c r="U16" s="38"/>
      <c r="V16" s="39"/>
      <c r="W16" s="37"/>
      <c r="X16" s="38"/>
      <c r="Y16" s="39"/>
      <c r="Z16" s="37"/>
      <c r="AA16" s="38"/>
      <c r="AB16" s="39"/>
      <c r="AC16" s="37"/>
      <c r="AD16" s="38"/>
      <c r="AE16" s="39"/>
    </row>
    <row r="17" spans="1:31" ht="12" customHeight="1">
      <c r="A17" s="34">
        <v>7</v>
      </c>
      <c r="B17" s="49" ph="1"/>
      <c r="C17" s="50"/>
      <c r="D17" s="50"/>
      <c r="E17" s="51"/>
      <c r="F17" s="52"/>
      <c r="G17" s="53"/>
      <c r="H17" s="54"/>
      <c r="I17" s="37"/>
      <c r="J17" s="39"/>
      <c r="K17" s="37"/>
      <c r="L17" s="38"/>
      <c r="M17" s="39"/>
      <c r="N17" s="37"/>
      <c r="O17" s="38"/>
      <c r="P17" s="39"/>
      <c r="Q17" s="37"/>
      <c r="R17" s="38"/>
      <c r="S17" s="39"/>
      <c r="T17" s="37"/>
      <c r="U17" s="38"/>
      <c r="V17" s="39"/>
      <c r="W17" s="37"/>
      <c r="X17" s="38"/>
      <c r="Y17" s="39"/>
      <c r="Z17" s="37"/>
      <c r="AA17" s="38"/>
      <c r="AB17" s="39"/>
      <c r="AC17" s="37"/>
      <c r="AD17" s="38"/>
      <c r="AE17" s="39"/>
    </row>
    <row r="18" spans="1:31" ht="18.75" customHeight="1">
      <c r="A18" s="34"/>
      <c r="B18" s="56"/>
      <c r="C18" s="57"/>
      <c r="D18" s="57"/>
      <c r="E18" s="58"/>
      <c r="F18" s="52"/>
      <c r="G18" s="53"/>
      <c r="H18" s="54"/>
      <c r="I18" s="37"/>
      <c r="J18" s="39"/>
      <c r="K18" s="37"/>
      <c r="L18" s="38"/>
      <c r="M18" s="39"/>
      <c r="N18" s="37"/>
      <c r="O18" s="38"/>
      <c r="P18" s="39"/>
      <c r="Q18" s="37"/>
      <c r="R18" s="38"/>
      <c r="S18" s="39"/>
      <c r="T18" s="37"/>
      <c r="U18" s="38"/>
      <c r="V18" s="39"/>
      <c r="W18" s="37"/>
      <c r="X18" s="38"/>
      <c r="Y18" s="39"/>
      <c r="Z18" s="37"/>
      <c r="AA18" s="38"/>
      <c r="AB18" s="39"/>
      <c r="AC18" s="37"/>
      <c r="AD18" s="38"/>
      <c r="AE18" s="39"/>
    </row>
    <row r="19" spans="1:31" ht="12" customHeight="1">
      <c r="A19" s="34">
        <v>8</v>
      </c>
      <c r="B19" s="49" ph="1"/>
      <c r="C19" s="50"/>
      <c r="D19" s="50"/>
      <c r="E19" s="51"/>
      <c r="F19" s="52"/>
      <c r="G19" s="53"/>
      <c r="H19" s="54"/>
      <c r="I19" s="37"/>
      <c r="J19" s="39"/>
      <c r="K19" s="37"/>
      <c r="L19" s="38"/>
      <c r="M19" s="39"/>
      <c r="N19" s="37"/>
      <c r="O19" s="38"/>
      <c r="P19" s="39"/>
      <c r="Q19" s="37"/>
      <c r="R19" s="38"/>
      <c r="S19" s="39"/>
      <c r="T19" s="37"/>
      <c r="U19" s="38"/>
      <c r="V19" s="39"/>
      <c r="W19" s="37"/>
      <c r="X19" s="38"/>
      <c r="Y19" s="39"/>
      <c r="Z19" s="37"/>
      <c r="AA19" s="38"/>
      <c r="AB19" s="39"/>
      <c r="AC19" s="37"/>
      <c r="AD19" s="38"/>
      <c r="AE19" s="39"/>
    </row>
    <row r="20" spans="1:31" ht="18.75" customHeight="1">
      <c r="A20" s="34"/>
      <c r="B20" s="56"/>
      <c r="C20" s="57"/>
      <c r="D20" s="57"/>
      <c r="E20" s="58"/>
      <c r="F20" s="52"/>
      <c r="G20" s="53"/>
      <c r="H20" s="54"/>
      <c r="I20" s="37"/>
      <c r="J20" s="39"/>
      <c r="K20" s="37"/>
      <c r="L20" s="38"/>
      <c r="M20" s="39"/>
      <c r="N20" s="37"/>
      <c r="O20" s="38"/>
      <c r="P20" s="39"/>
      <c r="Q20" s="37"/>
      <c r="R20" s="38"/>
      <c r="S20" s="39"/>
      <c r="T20" s="37"/>
      <c r="U20" s="38"/>
      <c r="V20" s="39"/>
      <c r="W20" s="37"/>
      <c r="X20" s="38"/>
      <c r="Y20" s="39"/>
      <c r="Z20" s="37"/>
      <c r="AA20" s="38"/>
      <c r="AB20" s="39"/>
      <c r="AC20" s="37"/>
      <c r="AD20" s="38"/>
      <c r="AE20" s="39"/>
    </row>
    <row r="21" spans="1:31" ht="12" customHeight="1">
      <c r="A21" s="34">
        <v>9</v>
      </c>
      <c r="B21" s="49" ph="1"/>
      <c r="C21" s="50"/>
      <c r="D21" s="50"/>
      <c r="E21" s="51"/>
      <c r="F21" s="52"/>
      <c r="G21" s="53"/>
      <c r="H21" s="54"/>
      <c r="I21" s="37"/>
      <c r="J21" s="39"/>
      <c r="K21" s="37"/>
      <c r="L21" s="38"/>
      <c r="M21" s="39"/>
      <c r="N21" s="37"/>
      <c r="O21" s="38"/>
      <c r="P21" s="39"/>
      <c r="Q21" s="37"/>
      <c r="R21" s="38"/>
      <c r="S21" s="39"/>
      <c r="T21" s="37"/>
      <c r="U21" s="38"/>
      <c r="V21" s="39"/>
      <c r="W21" s="37"/>
      <c r="X21" s="38"/>
      <c r="Y21" s="39"/>
      <c r="Z21" s="37"/>
      <c r="AA21" s="38"/>
      <c r="AB21" s="39"/>
      <c r="AC21" s="37"/>
      <c r="AD21" s="38"/>
      <c r="AE21" s="39"/>
    </row>
    <row r="22" spans="1:31" ht="18.75" customHeight="1">
      <c r="A22" s="34"/>
      <c r="B22" s="56"/>
      <c r="C22" s="57"/>
      <c r="D22" s="57"/>
      <c r="E22" s="58"/>
      <c r="F22" s="52"/>
      <c r="G22" s="53"/>
      <c r="H22" s="54"/>
      <c r="I22" s="37"/>
      <c r="J22" s="39"/>
      <c r="K22" s="37"/>
      <c r="L22" s="38"/>
      <c r="M22" s="39"/>
      <c r="N22" s="37"/>
      <c r="O22" s="38"/>
      <c r="P22" s="39"/>
      <c r="Q22" s="37"/>
      <c r="R22" s="38"/>
      <c r="S22" s="39"/>
      <c r="T22" s="37"/>
      <c r="U22" s="38"/>
      <c r="V22" s="39"/>
      <c r="W22" s="37"/>
      <c r="X22" s="38"/>
      <c r="Y22" s="39"/>
      <c r="Z22" s="37"/>
      <c r="AA22" s="38"/>
      <c r="AB22" s="39"/>
      <c r="AC22" s="37"/>
      <c r="AD22" s="38"/>
      <c r="AE22" s="39"/>
    </row>
    <row r="23" spans="1:31" ht="12" customHeight="1">
      <c r="A23" s="34">
        <v>10</v>
      </c>
      <c r="B23" s="49" ph="1"/>
      <c r="C23" s="50"/>
      <c r="D23" s="50"/>
      <c r="E23" s="51"/>
      <c r="F23" s="52"/>
      <c r="G23" s="53"/>
      <c r="H23" s="54"/>
      <c r="I23" s="37"/>
      <c r="J23" s="39"/>
      <c r="K23" s="37"/>
      <c r="L23" s="38"/>
      <c r="M23" s="39"/>
      <c r="N23" s="37"/>
      <c r="O23" s="38"/>
      <c r="P23" s="39"/>
      <c r="Q23" s="37"/>
      <c r="R23" s="38"/>
      <c r="S23" s="39"/>
      <c r="T23" s="37"/>
      <c r="U23" s="38"/>
      <c r="V23" s="39"/>
      <c r="W23" s="37"/>
      <c r="X23" s="38"/>
      <c r="Y23" s="39"/>
      <c r="Z23" s="37"/>
      <c r="AA23" s="38"/>
      <c r="AB23" s="39"/>
      <c r="AC23" s="37"/>
      <c r="AD23" s="38"/>
      <c r="AE23" s="39"/>
    </row>
    <row r="24" spans="1:31" ht="18.75" customHeight="1">
      <c r="A24" s="34"/>
      <c r="B24" s="56"/>
      <c r="C24" s="57"/>
      <c r="D24" s="57"/>
      <c r="E24" s="58"/>
      <c r="F24" s="52"/>
      <c r="G24" s="53"/>
      <c r="H24" s="54"/>
      <c r="I24" s="37"/>
      <c r="J24" s="39"/>
      <c r="K24" s="37"/>
      <c r="L24" s="38"/>
      <c r="M24" s="39"/>
      <c r="N24" s="37"/>
      <c r="O24" s="38"/>
      <c r="P24" s="39"/>
      <c r="Q24" s="37"/>
      <c r="R24" s="38"/>
      <c r="S24" s="39"/>
      <c r="T24" s="37"/>
      <c r="U24" s="38"/>
      <c r="V24" s="39"/>
      <c r="W24" s="37"/>
      <c r="X24" s="38"/>
      <c r="Y24" s="39"/>
      <c r="Z24" s="37"/>
      <c r="AA24" s="38"/>
      <c r="AB24" s="39"/>
      <c r="AC24" s="37"/>
      <c r="AD24" s="38"/>
      <c r="AE24" s="39"/>
    </row>
    <row r="25" spans="1:31" ht="12" customHeight="1">
      <c r="A25" s="34">
        <v>11</v>
      </c>
      <c r="B25" s="49" ph="1"/>
      <c r="C25" s="50"/>
      <c r="D25" s="50"/>
      <c r="E25" s="51"/>
      <c r="F25" s="52"/>
      <c r="G25" s="53"/>
      <c r="H25" s="54"/>
      <c r="I25" s="37"/>
      <c r="J25" s="39"/>
      <c r="K25" s="37"/>
      <c r="L25" s="38"/>
      <c r="M25" s="39"/>
      <c r="N25" s="37"/>
      <c r="O25" s="38"/>
      <c r="P25" s="39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</row>
    <row r="26" spans="1:31" ht="18.75" customHeight="1">
      <c r="A26" s="34"/>
      <c r="B26" s="56"/>
      <c r="C26" s="57"/>
      <c r="D26" s="57"/>
      <c r="E26" s="58"/>
      <c r="F26" s="52"/>
      <c r="G26" s="53"/>
      <c r="H26" s="54"/>
      <c r="I26" s="37"/>
      <c r="J26" s="39"/>
      <c r="K26" s="37"/>
      <c r="L26" s="38"/>
      <c r="M26" s="39"/>
      <c r="N26" s="37"/>
      <c r="O26" s="38"/>
      <c r="P26" s="39"/>
      <c r="Q26" s="37"/>
      <c r="R26" s="38"/>
      <c r="S26" s="39"/>
      <c r="T26" s="37"/>
      <c r="U26" s="38"/>
      <c r="V26" s="39"/>
      <c r="W26" s="37"/>
      <c r="X26" s="38"/>
      <c r="Y26" s="39"/>
      <c r="Z26" s="37"/>
      <c r="AA26" s="38"/>
      <c r="AB26" s="39"/>
      <c r="AC26" s="37"/>
      <c r="AD26" s="38"/>
      <c r="AE26" s="39"/>
    </row>
    <row r="27" spans="1:31" ht="12" customHeight="1">
      <c r="A27" s="34">
        <v>12</v>
      </c>
      <c r="B27" s="49" ph="1"/>
      <c r="C27" s="50"/>
      <c r="D27" s="50"/>
      <c r="E27" s="51"/>
      <c r="F27" s="52"/>
      <c r="G27" s="53"/>
      <c r="H27" s="54"/>
      <c r="I27" s="37"/>
      <c r="J27" s="39"/>
      <c r="K27" s="37"/>
      <c r="L27" s="38"/>
      <c r="M27" s="39"/>
      <c r="N27" s="37"/>
      <c r="O27" s="38"/>
      <c r="P27" s="39"/>
      <c r="Q27" s="37"/>
      <c r="R27" s="38"/>
      <c r="S27" s="39"/>
      <c r="T27" s="37"/>
      <c r="U27" s="38"/>
      <c r="V27" s="39"/>
      <c r="W27" s="37"/>
      <c r="X27" s="38"/>
      <c r="Y27" s="39"/>
      <c r="Z27" s="37"/>
      <c r="AA27" s="38"/>
      <c r="AB27" s="39"/>
      <c r="AC27" s="37"/>
      <c r="AD27" s="38"/>
      <c r="AE27" s="39"/>
    </row>
    <row r="28" spans="1:31" ht="18.75" customHeight="1">
      <c r="A28" s="34"/>
      <c r="B28" s="56"/>
      <c r="C28" s="57"/>
      <c r="D28" s="57"/>
      <c r="E28" s="58"/>
      <c r="F28" s="52"/>
      <c r="G28" s="53"/>
      <c r="H28" s="54"/>
      <c r="I28" s="37"/>
      <c r="J28" s="39"/>
      <c r="K28" s="37"/>
      <c r="L28" s="38"/>
      <c r="M28" s="39"/>
      <c r="N28" s="37"/>
      <c r="O28" s="38"/>
      <c r="P28" s="39"/>
      <c r="Q28" s="37"/>
      <c r="R28" s="38"/>
      <c r="S28" s="39"/>
      <c r="T28" s="37"/>
      <c r="U28" s="38"/>
      <c r="V28" s="39"/>
      <c r="W28" s="37"/>
      <c r="X28" s="38"/>
      <c r="Y28" s="39"/>
      <c r="Z28" s="37"/>
      <c r="AA28" s="38"/>
      <c r="AB28" s="39"/>
      <c r="AC28" s="37"/>
      <c r="AD28" s="38"/>
      <c r="AE28" s="39"/>
    </row>
    <row r="29" spans="1:31" ht="12" customHeight="1">
      <c r="A29" s="34">
        <v>13</v>
      </c>
      <c r="B29" s="49" ph="1"/>
      <c r="C29" s="50"/>
      <c r="D29" s="50"/>
      <c r="E29" s="51"/>
      <c r="F29" s="52"/>
      <c r="G29" s="53"/>
      <c r="H29" s="54"/>
      <c r="I29" s="37"/>
      <c r="J29" s="39"/>
      <c r="K29" s="37"/>
      <c r="L29" s="38"/>
      <c r="M29" s="39"/>
      <c r="N29" s="37"/>
      <c r="O29" s="38"/>
      <c r="P29" s="39"/>
      <c r="Q29" s="37"/>
      <c r="R29" s="38"/>
      <c r="S29" s="39"/>
      <c r="T29" s="37"/>
      <c r="U29" s="38"/>
      <c r="V29" s="39"/>
      <c r="W29" s="37"/>
      <c r="X29" s="38"/>
      <c r="Y29" s="39"/>
      <c r="Z29" s="37"/>
      <c r="AA29" s="38"/>
      <c r="AB29" s="39"/>
      <c r="AC29" s="37"/>
      <c r="AD29" s="38"/>
      <c r="AE29" s="39"/>
    </row>
    <row r="30" spans="1:31" ht="18.75" customHeight="1">
      <c r="A30" s="34"/>
      <c r="B30" s="56"/>
      <c r="C30" s="57"/>
      <c r="D30" s="57"/>
      <c r="E30" s="58"/>
      <c r="F30" s="52"/>
      <c r="G30" s="53"/>
      <c r="H30" s="54"/>
      <c r="I30" s="37"/>
      <c r="J30" s="39"/>
      <c r="K30" s="37"/>
      <c r="L30" s="38"/>
      <c r="M30" s="39"/>
      <c r="N30" s="37"/>
      <c r="O30" s="38"/>
      <c r="P30" s="39"/>
      <c r="Q30" s="37"/>
      <c r="R30" s="38"/>
      <c r="S30" s="39"/>
      <c r="T30" s="37"/>
      <c r="U30" s="38"/>
      <c r="V30" s="39"/>
      <c r="W30" s="37"/>
      <c r="X30" s="38"/>
      <c r="Y30" s="39"/>
      <c r="Z30" s="37"/>
      <c r="AA30" s="38"/>
      <c r="AB30" s="39"/>
      <c r="AC30" s="37"/>
      <c r="AD30" s="38"/>
      <c r="AE30" s="39"/>
    </row>
    <row r="31" spans="1:31" ht="12" customHeight="1">
      <c r="A31" s="34">
        <v>14</v>
      </c>
      <c r="B31" s="49" ph="1"/>
      <c r="C31" s="50"/>
      <c r="D31" s="50"/>
      <c r="E31" s="51"/>
      <c r="F31" s="52"/>
      <c r="G31" s="53"/>
      <c r="H31" s="54"/>
      <c r="I31" s="37"/>
      <c r="J31" s="39"/>
      <c r="K31" s="37"/>
      <c r="L31" s="38"/>
      <c r="M31" s="39"/>
      <c r="N31" s="37"/>
      <c r="O31" s="38"/>
      <c r="P31" s="39"/>
      <c r="Q31" s="37"/>
      <c r="R31" s="38"/>
      <c r="S31" s="39"/>
      <c r="T31" s="37"/>
      <c r="U31" s="38"/>
      <c r="V31" s="39"/>
      <c r="W31" s="37"/>
      <c r="X31" s="38"/>
      <c r="Y31" s="39"/>
      <c r="Z31" s="37"/>
      <c r="AA31" s="38"/>
      <c r="AB31" s="39"/>
      <c r="AC31" s="37"/>
      <c r="AD31" s="38"/>
      <c r="AE31" s="39"/>
    </row>
    <row r="32" spans="1:31" ht="18.75" customHeight="1">
      <c r="A32" s="34"/>
      <c r="B32" s="56"/>
      <c r="C32" s="57"/>
      <c r="D32" s="57"/>
      <c r="E32" s="58"/>
      <c r="F32" s="52"/>
      <c r="G32" s="53"/>
      <c r="H32" s="54"/>
      <c r="I32" s="37"/>
      <c r="J32" s="39"/>
      <c r="K32" s="37"/>
      <c r="L32" s="38"/>
      <c r="M32" s="39"/>
      <c r="N32" s="37"/>
      <c r="O32" s="38"/>
      <c r="P32" s="39"/>
      <c r="Q32" s="37"/>
      <c r="R32" s="38"/>
      <c r="S32" s="39"/>
      <c r="T32" s="37"/>
      <c r="U32" s="38"/>
      <c r="V32" s="39"/>
      <c r="W32" s="37"/>
      <c r="X32" s="38"/>
      <c r="Y32" s="39"/>
      <c r="Z32" s="37"/>
      <c r="AA32" s="38"/>
      <c r="AB32" s="39"/>
      <c r="AC32" s="37"/>
      <c r="AD32" s="38"/>
      <c r="AE32" s="39"/>
    </row>
    <row r="33" spans="1:31" ht="12" customHeight="1">
      <c r="A33" s="34">
        <v>15</v>
      </c>
      <c r="B33" s="49" ph="1"/>
      <c r="C33" s="50"/>
      <c r="D33" s="50"/>
      <c r="E33" s="51"/>
      <c r="F33" s="52"/>
      <c r="G33" s="53"/>
      <c r="H33" s="54"/>
      <c r="I33" s="37"/>
      <c r="J33" s="39"/>
      <c r="K33" s="37"/>
      <c r="L33" s="38"/>
      <c r="M33" s="39"/>
      <c r="N33" s="37"/>
      <c r="O33" s="38"/>
      <c r="P33" s="39"/>
      <c r="Q33" s="37"/>
      <c r="R33" s="38"/>
      <c r="S33" s="39"/>
      <c r="T33" s="37"/>
      <c r="U33" s="38"/>
      <c r="V33" s="39"/>
      <c r="W33" s="37"/>
      <c r="X33" s="38"/>
      <c r="Y33" s="39"/>
      <c r="Z33" s="37"/>
      <c r="AA33" s="38"/>
      <c r="AB33" s="39"/>
      <c r="AC33" s="37"/>
      <c r="AD33" s="38"/>
      <c r="AE33" s="39"/>
    </row>
    <row r="34" spans="1:31" ht="18.75" customHeight="1">
      <c r="A34" s="34"/>
      <c r="B34" s="56"/>
      <c r="C34" s="57"/>
      <c r="D34" s="57"/>
      <c r="E34" s="58"/>
      <c r="F34" s="52"/>
      <c r="G34" s="53"/>
      <c r="H34" s="54"/>
      <c r="I34" s="37"/>
      <c r="J34" s="39"/>
      <c r="K34" s="37"/>
      <c r="L34" s="38"/>
      <c r="M34" s="39"/>
      <c r="N34" s="37"/>
      <c r="O34" s="38"/>
      <c r="P34" s="39"/>
      <c r="Q34" s="37"/>
      <c r="R34" s="38"/>
      <c r="S34" s="39"/>
      <c r="T34" s="37"/>
      <c r="U34" s="38"/>
      <c r="V34" s="39"/>
      <c r="W34" s="37"/>
      <c r="X34" s="38"/>
      <c r="Y34" s="39"/>
      <c r="Z34" s="37"/>
      <c r="AA34" s="38"/>
      <c r="AB34" s="39"/>
      <c r="AC34" s="37"/>
      <c r="AD34" s="38"/>
      <c r="AE34" s="39"/>
    </row>
    <row r="35" spans="1:31" ht="12" customHeight="1">
      <c r="A35" s="34">
        <v>16</v>
      </c>
      <c r="B35" s="49" ph="1"/>
      <c r="C35" s="50"/>
      <c r="D35" s="50"/>
      <c r="E35" s="51"/>
      <c r="F35" s="52"/>
      <c r="G35" s="53"/>
      <c r="H35" s="54"/>
      <c r="I35" s="37"/>
      <c r="J35" s="39"/>
      <c r="K35" s="37"/>
      <c r="L35" s="38"/>
      <c r="M35" s="39"/>
      <c r="N35" s="37"/>
      <c r="O35" s="38"/>
      <c r="P35" s="39"/>
      <c r="Q35" s="37"/>
      <c r="R35" s="38"/>
      <c r="S35" s="39"/>
      <c r="T35" s="37"/>
      <c r="U35" s="38"/>
      <c r="V35" s="39"/>
      <c r="W35" s="37"/>
      <c r="X35" s="38"/>
      <c r="Y35" s="39"/>
      <c r="Z35" s="37"/>
      <c r="AA35" s="38"/>
      <c r="AB35" s="39"/>
      <c r="AC35" s="37"/>
      <c r="AD35" s="38"/>
      <c r="AE35" s="39"/>
    </row>
    <row r="36" spans="1:31" ht="18.75" customHeight="1">
      <c r="A36" s="34"/>
      <c r="B36" s="56"/>
      <c r="C36" s="57"/>
      <c r="D36" s="57"/>
      <c r="E36" s="58"/>
      <c r="F36" s="52"/>
      <c r="G36" s="53"/>
      <c r="H36" s="54"/>
      <c r="I36" s="37"/>
      <c r="J36" s="39"/>
      <c r="K36" s="37"/>
      <c r="L36" s="38"/>
      <c r="M36" s="39"/>
      <c r="N36" s="37"/>
      <c r="O36" s="38"/>
      <c r="P36" s="39"/>
      <c r="Q36" s="37"/>
      <c r="R36" s="38"/>
      <c r="S36" s="39"/>
      <c r="T36" s="37"/>
      <c r="U36" s="38"/>
      <c r="V36" s="39"/>
      <c r="W36" s="37"/>
      <c r="X36" s="38"/>
      <c r="Y36" s="39"/>
      <c r="Z36" s="37"/>
      <c r="AA36" s="38"/>
      <c r="AB36" s="39"/>
      <c r="AC36" s="37"/>
      <c r="AD36" s="38"/>
      <c r="AE36" s="39"/>
    </row>
    <row r="37" spans="1:31" ht="12" customHeight="1">
      <c r="A37" s="34">
        <v>17</v>
      </c>
      <c r="B37" s="49" ph="1"/>
      <c r="C37" s="50"/>
      <c r="D37" s="50"/>
      <c r="E37" s="51"/>
      <c r="F37" s="52"/>
      <c r="G37" s="53"/>
      <c r="H37" s="54"/>
      <c r="I37" s="37"/>
      <c r="J37" s="39"/>
      <c r="K37" s="37"/>
      <c r="L37" s="38"/>
      <c r="M37" s="39"/>
      <c r="N37" s="37"/>
      <c r="O37" s="38"/>
      <c r="P37" s="39"/>
      <c r="Q37" s="37"/>
      <c r="R37" s="38"/>
      <c r="S37" s="39"/>
      <c r="T37" s="37"/>
      <c r="U37" s="38"/>
      <c r="V37" s="39"/>
      <c r="W37" s="37"/>
      <c r="X37" s="38"/>
      <c r="Y37" s="39"/>
      <c r="Z37" s="37"/>
      <c r="AA37" s="38"/>
      <c r="AB37" s="39"/>
      <c r="AC37" s="37"/>
      <c r="AD37" s="38"/>
      <c r="AE37" s="39"/>
    </row>
    <row r="38" spans="1:31" ht="18.75" customHeight="1">
      <c r="A38" s="34"/>
      <c r="B38" s="56"/>
      <c r="C38" s="57"/>
      <c r="D38" s="57"/>
      <c r="E38" s="58"/>
      <c r="F38" s="52"/>
      <c r="G38" s="53"/>
      <c r="H38" s="54"/>
      <c r="I38" s="37"/>
      <c r="J38" s="39"/>
      <c r="K38" s="37"/>
      <c r="L38" s="38"/>
      <c r="M38" s="39"/>
      <c r="N38" s="37"/>
      <c r="O38" s="38"/>
      <c r="P38" s="39"/>
      <c r="Q38" s="37"/>
      <c r="R38" s="38"/>
      <c r="S38" s="39"/>
      <c r="T38" s="37"/>
      <c r="U38" s="38"/>
      <c r="V38" s="39"/>
      <c r="W38" s="37"/>
      <c r="X38" s="38"/>
      <c r="Y38" s="39"/>
      <c r="Z38" s="37"/>
      <c r="AA38" s="38"/>
      <c r="AB38" s="39"/>
      <c r="AC38" s="37"/>
      <c r="AD38" s="38"/>
      <c r="AE38" s="39"/>
    </row>
    <row r="39" spans="1:31" ht="12" customHeight="1">
      <c r="A39" s="34">
        <v>18</v>
      </c>
      <c r="B39" s="49" ph="1"/>
      <c r="C39" s="50"/>
      <c r="D39" s="50"/>
      <c r="E39" s="51"/>
      <c r="F39" s="52"/>
      <c r="G39" s="53"/>
      <c r="H39" s="54"/>
      <c r="I39" s="37"/>
      <c r="J39" s="39"/>
      <c r="K39" s="37"/>
      <c r="L39" s="38"/>
      <c r="M39" s="39"/>
      <c r="N39" s="37"/>
      <c r="O39" s="38"/>
      <c r="P39" s="39"/>
      <c r="Q39" s="37"/>
      <c r="R39" s="38"/>
      <c r="S39" s="39"/>
      <c r="T39" s="37"/>
      <c r="U39" s="38"/>
      <c r="V39" s="39"/>
      <c r="W39" s="37"/>
      <c r="X39" s="38"/>
      <c r="Y39" s="39"/>
      <c r="Z39" s="37"/>
      <c r="AA39" s="38"/>
      <c r="AB39" s="39"/>
      <c r="AC39" s="37"/>
      <c r="AD39" s="38"/>
      <c r="AE39" s="39"/>
    </row>
    <row r="40" spans="1:31" ht="18.75" customHeight="1">
      <c r="A40" s="34"/>
      <c r="B40" s="56"/>
      <c r="C40" s="57"/>
      <c r="D40" s="57"/>
      <c r="E40" s="58"/>
      <c r="F40" s="52"/>
      <c r="G40" s="53"/>
      <c r="H40" s="54"/>
      <c r="I40" s="37"/>
      <c r="J40" s="39"/>
      <c r="K40" s="37"/>
      <c r="L40" s="38"/>
      <c r="M40" s="39"/>
      <c r="N40" s="37"/>
      <c r="O40" s="38"/>
      <c r="P40" s="39"/>
      <c r="Q40" s="37"/>
      <c r="R40" s="38"/>
      <c r="S40" s="39"/>
      <c r="T40" s="37"/>
      <c r="U40" s="38"/>
      <c r="V40" s="39"/>
      <c r="W40" s="37"/>
      <c r="X40" s="38"/>
      <c r="Y40" s="39"/>
      <c r="Z40" s="37"/>
      <c r="AA40" s="38"/>
      <c r="AB40" s="39"/>
      <c r="AC40" s="37"/>
      <c r="AD40" s="38"/>
      <c r="AE40" s="39"/>
    </row>
    <row r="41" spans="1:31" ht="12" customHeight="1">
      <c r="A41" s="34">
        <v>19</v>
      </c>
      <c r="B41" s="49" ph="1"/>
      <c r="C41" s="50"/>
      <c r="D41" s="50"/>
      <c r="E41" s="51"/>
      <c r="F41" s="52"/>
      <c r="G41" s="53"/>
      <c r="H41" s="54"/>
      <c r="I41" s="37"/>
      <c r="J41" s="39"/>
      <c r="K41" s="37"/>
      <c r="L41" s="38"/>
      <c r="M41" s="39"/>
      <c r="N41" s="37"/>
      <c r="O41" s="38"/>
      <c r="P41" s="39"/>
      <c r="Q41" s="37"/>
      <c r="R41" s="38"/>
      <c r="S41" s="39"/>
      <c r="T41" s="37"/>
      <c r="U41" s="38"/>
      <c r="V41" s="39"/>
      <c r="W41" s="37"/>
      <c r="X41" s="38"/>
      <c r="Y41" s="39"/>
      <c r="Z41" s="37"/>
      <c r="AA41" s="38"/>
      <c r="AB41" s="39"/>
      <c r="AC41" s="37"/>
      <c r="AD41" s="38"/>
      <c r="AE41" s="39"/>
    </row>
    <row r="42" spans="1:31" ht="18.75" customHeight="1">
      <c r="A42" s="34"/>
      <c r="B42" s="56"/>
      <c r="C42" s="57"/>
      <c r="D42" s="57"/>
      <c r="E42" s="58"/>
      <c r="F42" s="52"/>
      <c r="G42" s="53"/>
      <c r="H42" s="54"/>
      <c r="I42" s="37"/>
      <c r="J42" s="39"/>
      <c r="K42" s="37"/>
      <c r="L42" s="38"/>
      <c r="M42" s="39"/>
      <c r="N42" s="37"/>
      <c r="O42" s="38"/>
      <c r="P42" s="39"/>
      <c r="Q42" s="37"/>
      <c r="R42" s="38"/>
      <c r="S42" s="39"/>
      <c r="T42" s="37"/>
      <c r="U42" s="38"/>
      <c r="V42" s="39"/>
      <c r="W42" s="37"/>
      <c r="X42" s="38"/>
      <c r="Y42" s="39"/>
      <c r="Z42" s="37"/>
      <c r="AA42" s="38"/>
      <c r="AB42" s="39"/>
      <c r="AC42" s="37"/>
      <c r="AD42" s="38"/>
      <c r="AE42" s="39"/>
    </row>
    <row r="43" spans="1:31" ht="12" customHeight="1">
      <c r="A43" s="34">
        <v>20</v>
      </c>
      <c r="B43" s="49" ph="1"/>
      <c r="C43" s="50"/>
      <c r="D43" s="50"/>
      <c r="E43" s="51"/>
      <c r="F43" s="52"/>
      <c r="G43" s="53"/>
      <c r="H43" s="54"/>
      <c r="I43" s="37"/>
      <c r="J43" s="39"/>
      <c r="K43" s="37"/>
      <c r="L43" s="38"/>
      <c r="M43" s="39"/>
      <c r="N43" s="37"/>
      <c r="O43" s="38"/>
      <c r="P43" s="39"/>
      <c r="Q43" s="37"/>
      <c r="R43" s="38"/>
      <c r="S43" s="39"/>
      <c r="T43" s="37"/>
      <c r="U43" s="38"/>
      <c r="V43" s="39"/>
      <c r="W43" s="37"/>
      <c r="X43" s="38"/>
      <c r="Y43" s="39"/>
      <c r="Z43" s="37"/>
      <c r="AA43" s="38"/>
      <c r="AB43" s="39"/>
      <c r="AC43" s="37"/>
      <c r="AD43" s="38"/>
      <c r="AE43" s="39"/>
    </row>
    <row r="44" spans="1:31" ht="18.75" customHeight="1">
      <c r="A44" s="34"/>
      <c r="B44" s="56"/>
      <c r="C44" s="57"/>
      <c r="D44" s="57"/>
      <c r="E44" s="58"/>
      <c r="F44" s="52"/>
      <c r="G44" s="53"/>
      <c r="H44" s="54"/>
      <c r="I44" s="37"/>
      <c r="J44" s="39"/>
      <c r="K44" s="37"/>
      <c r="L44" s="38"/>
      <c r="M44" s="39"/>
      <c r="N44" s="37"/>
      <c r="O44" s="38"/>
      <c r="P44" s="39"/>
      <c r="Q44" s="37"/>
      <c r="R44" s="38"/>
      <c r="S44" s="39"/>
      <c r="T44" s="37"/>
      <c r="U44" s="38"/>
      <c r="V44" s="39"/>
      <c r="W44" s="37"/>
      <c r="X44" s="38"/>
      <c r="Y44" s="39"/>
      <c r="Z44" s="37"/>
      <c r="AA44" s="38"/>
      <c r="AB44" s="39"/>
      <c r="AC44" s="37"/>
      <c r="AD44" s="38"/>
      <c r="AE44" s="39"/>
    </row>
    <row r="45" spans="1:31" ht="12" customHeight="1">
      <c r="A45" s="34">
        <v>21</v>
      </c>
      <c r="B45" s="49" ph="1"/>
      <c r="C45" s="50"/>
      <c r="D45" s="50"/>
      <c r="E45" s="51"/>
      <c r="F45" s="52"/>
      <c r="G45" s="53"/>
      <c r="H45" s="54"/>
      <c r="I45" s="37"/>
      <c r="J45" s="39"/>
      <c r="K45" s="37"/>
      <c r="L45" s="38"/>
      <c r="M45" s="39"/>
      <c r="N45" s="37"/>
      <c r="O45" s="38"/>
      <c r="P45" s="39"/>
      <c r="Q45" s="37"/>
      <c r="R45" s="38"/>
      <c r="S45" s="39"/>
      <c r="T45" s="37"/>
      <c r="U45" s="38"/>
      <c r="V45" s="39"/>
      <c r="W45" s="37"/>
      <c r="X45" s="38"/>
      <c r="Y45" s="39"/>
      <c r="Z45" s="37"/>
      <c r="AA45" s="38"/>
      <c r="AB45" s="39"/>
      <c r="AC45" s="37"/>
      <c r="AD45" s="38"/>
      <c r="AE45" s="39"/>
    </row>
    <row r="46" spans="1:31" ht="18.75" customHeight="1">
      <c r="A46" s="34"/>
      <c r="B46" s="56"/>
      <c r="C46" s="57"/>
      <c r="D46" s="57"/>
      <c r="E46" s="58"/>
      <c r="F46" s="52"/>
      <c r="G46" s="53"/>
      <c r="H46" s="54"/>
      <c r="I46" s="37"/>
      <c r="J46" s="39"/>
      <c r="K46" s="37"/>
      <c r="L46" s="38"/>
      <c r="M46" s="39"/>
      <c r="N46" s="37"/>
      <c r="O46" s="38"/>
      <c r="P46" s="39"/>
      <c r="Q46" s="37"/>
      <c r="R46" s="38"/>
      <c r="S46" s="39"/>
      <c r="T46" s="37"/>
      <c r="U46" s="38"/>
      <c r="V46" s="39"/>
      <c r="W46" s="37"/>
      <c r="X46" s="38"/>
      <c r="Y46" s="39"/>
      <c r="Z46" s="37"/>
      <c r="AA46" s="38"/>
      <c r="AB46" s="39"/>
      <c r="AC46" s="37"/>
      <c r="AD46" s="38"/>
      <c r="AE46" s="39"/>
    </row>
    <row r="47" spans="1:31" ht="12" customHeight="1">
      <c r="A47" s="34">
        <v>22</v>
      </c>
      <c r="B47" s="49" ph="1"/>
      <c r="C47" s="50"/>
      <c r="D47" s="50"/>
      <c r="E47" s="51"/>
      <c r="F47" s="52"/>
      <c r="G47" s="53"/>
      <c r="H47" s="54"/>
      <c r="I47" s="37"/>
      <c r="J47" s="39"/>
      <c r="K47" s="37"/>
      <c r="L47" s="38"/>
      <c r="M47" s="39"/>
      <c r="N47" s="37"/>
      <c r="O47" s="38"/>
      <c r="P47" s="39"/>
      <c r="Q47" s="37"/>
      <c r="R47" s="38"/>
      <c r="S47" s="39"/>
      <c r="T47" s="37"/>
      <c r="U47" s="38"/>
      <c r="V47" s="39"/>
      <c r="W47" s="37"/>
      <c r="X47" s="38"/>
      <c r="Y47" s="39"/>
      <c r="Z47" s="37"/>
      <c r="AA47" s="38"/>
      <c r="AB47" s="39"/>
      <c r="AC47" s="37"/>
      <c r="AD47" s="38"/>
      <c r="AE47" s="39"/>
    </row>
    <row r="48" spans="1:31" ht="18.75" customHeight="1">
      <c r="A48" s="34"/>
      <c r="B48" s="56"/>
      <c r="C48" s="57"/>
      <c r="D48" s="57"/>
      <c r="E48" s="58"/>
      <c r="F48" s="52"/>
      <c r="G48" s="53"/>
      <c r="H48" s="54"/>
      <c r="I48" s="37"/>
      <c r="J48" s="39"/>
      <c r="K48" s="37"/>
      <c r="L48" s="38"/>
      <c r="M48" s="39"/>
      <c r="N48" s="37"/>
      <c r="O48" s="38"/>
      <c r="P48" s="39"/>
      <c r="Q48" s="37"/>
      <c r="R48" s="38"/>
      <c r="S48" s="39"/>
      <c r="T48" s="37"/>
      <c r="U48" s="38"/>
      <c r="V48" s="39"/>
      <c r="W48" s="37"/>
      <c r="X48" s="38"/>
      <c r="Y48" s="39"/>
      <c r="Z48" s="37"/>
      <c r="AA48" s="38"/>
      <c r="AB48" s="39"/>
      <c r="AC48" s="37"/>
      <c r="AD48" s="38"/>
      <c r="AE48" s="39"/>
    </row>
    <row r="49" spans="1:31" ht="12" customHeight="1">
      <c r="A49" s="34">
        <v>23</v>
      </c>
      <c r="B49" s="49" ph="1"/>
      <c r="C49" s="50"/>
      <c r="D49" s="50"/>
      <c r="E49" s="51"/>
      <c r="F49" s="52"/>
      <c r="G49" s="53"/>
      <c r="H49" s="54"/>
      <c r="I49" s="37"/>
      <c r="J49" s="39"/>
      <c r="K49" s="37"/>
      <c r="L49" s="38"/>
      <c r="M49" s="39"/>
      <c r="N49" s="37"/>
      <c r="O49" s="38"/>
      <c r="P49" s="39"/>
      <c r="Q49" s="37"/>
      <c r="R49" s="38"/>
      <c r="S49" s="39"/>
      <c r="T49" s="37"/>
      <c r="U49" s="38"/>
      <c r="V49" s="39"/>
      <c r="W49" s="37"/>
      <c r="X49" s="38"/>
      <c r="Y49" s="39"/>
      <c r="Z49" s="37"/>
      <c r="AA49" s="38"/>
      <c r="AB49" s="39"/>
      <c r="AC49" s="37"/>
      <c r="AD49" s="38"/>
      <c r="AE49" s="39"/>
    </row>
    <row r="50" spans="1:31" ht="18.75" customHeight="1">
      <c r="A50" s="34"/>
      <c r="B50" s="74"/>
      <c r="C50" s="75"/>
      <c r="D50" s="75"/>
      <c r="E50" s="76"/>
      <c r="F50" s="63"/>
      <c r="G50" s="64"/>
      <c r="H50" s="65"/>
      <c r="I50" s="66"/>
      <c r="J50" s="67"/>
      <c r="K50" s="66"/>
      <c r="L50" s="248"/>
      <c r="M50" s="67"/>
      <c r="N50" s="66"/>
      <c r="O50" s="248"/>
      <c r="P50" s="67"/>
      <c r="Q50" s="66"/>
      <c r="R50" s="248"/>
      <c r="S50" s="67"/>
      <c r="T50" s="66"/>
      <c r="U50" s="248"/>
      <c r="V50" s="67"/>
      <c r="W50" s="66"/>
      <c r="X50" s="248"/>
      <c r="Y50" s="67"/>
      <c r="Z50" s="66"/>
      <c r="AA50" s="248"/>
      <c r="AB50" s="67"/>
      <c r="AC50" s="66"/>
      <c r="AD50" s="248"/>
      <c r="AE50" s="67"/>
    </row>
    <row r="51" spans="1:31" ht="21" customHeight="1">
      <c r="A51" s="72" t="s">
        <v>15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</row>
    <row r="52" spans="1:31" ht="21" customHeight="1">
      <c r="A52" s="59" t="s">
        <v>9</v>
      </c>
      <c r="B52" s="59"/>
      <c r="C52" s="59"/>
      <c r="D52" s="59"/>
      <c r="E52" s="2"/>
      <c r="F52" s="59" t="s">
        <v>10</v>
      </c>
      <c r="G52" s="59"/>
      <c r="H52" s="59"/>
      <c r="I52" s="59"/>
      <c r="J52" s="59"/>
      <c r="K52" s="59"/>
      <c r="L52" s="59"/>
      <c r="M52" s="62"/>
      <c r="N52" s="62"/>
      <c r="O52" s="62"/>
      <c r="P52" s="59" t="s">
        <v>99</v>
      </c>
      <c r="Q52" s="59"/>
      <c r="R52" s="61" t="str">
        <f>IF(E52+M52=0,"",E52+M52)</f>
        <v/>
      </c>
      <c r="S52" s="61"/>
      <c r="T52" s="59" t="s">
        <v>11</v>
      </c>
      <c r="U52" s="59"/>
      <c r="V52" s="59"/>
      <c r="W52" s="59"/>
      <c r="X52" s="60" t="str">
        <f>IF((1500*E52)+(2000*M52)=0,"",(1500*E52)+(2000*M52))</f>
        <v/>
      </c>
      <c r="Y52" s="60"/>
      <c r="Z52" s="60"/>
      <c r="AA52" s="60"/>
      <c r="AB52" s="60"/>
      <c r="AC52" s="59" t="s">
        <v>12</v>
      </c>
      <c r="AD52" s="59"/>
    </row>
    <row r="55" spans="1:31" ht="17.25" customHeight="1"/>
    <row r="56" spans="1:31" ht="17.25" customHeight="1"/>
    <row r="57" spans="1:31" ht="17.25" customHeight="1"/>
    <row r="59" spans="1:31" ht="9" customHeight="1"/>
    <row r="60" spans="1:31" ht="9" customHeight="1"/>
    <row r="61" spans="1:31" ht="13.5" customHeight="1"/>
    <row r="62" spans="1:31" ht="13.5" customHeight="1"/>
    <row r="63" spans="1:31" ht="13.5" customHeight="1"/>
    <row r="64" spans="1:31" ht="9" customHeight="1"/>
    <row r="65" ht="9" customHeight="1"/>
    <row r="66" ht="12.75" customHeight="1"/>
    <row r="67" ht="12.75" customHeight="1"/>
    <row r="68" ht="12.75" customHeight="1"/>
    <row r="69" ht="9" customHeight="1"/>
    <row r="70" ht="9" customHeight="1"/>
    <row r="71" ht="12.75" customHeight="1"/>
    <row r="72" ht="12.75" customHeight="1"/>
    <row r="73" ht="12.75" customHeight="1"/>
    <row r="74" ht="9" customHeight="1"/>
    <row r="75" ht="9" customHeight="1"/>
    <row r="76" ht="12.75" customHeight="1"/>
    <row r="77" ht="12.75" customHeight="1"/>
    <row r="78" ht="12.75" customHeight="1"/>
    <row r="79" ht="9" customHeight="1"/>
    <row r="80" ht="9" customHeight="1"/>
    <row r="81" ht="12.75" customHeight="1"/>
    <row r="82" ht="12.75" customHeight="1"/>
    <row r="83" ht="12.75" customHeight="1"/>
    <row r="84" ht="9" customHeight="1"/>
    <row r="85" ht="9" customHeight="1"/>
    <row r="86" ht="12.75" customHeight="1"/>
    <row r="87" ht="12.75" customHeight="1"/>
    <row r="88" ht="12.75" customHeight="1"/>
    <row r="89" ht="9" customHeight="1"/>
    <row r="90" ht="9" customHeight="1"/>
    <row r="91" ht="12.75" customHeight="1"/>
    <row r="92" ht="12.75" customHeight="1"/>
    <row r="93" ht="12.75" customHeight="1"/>
    <row r="94" ht="9" customHeight="1"/>
    <row r="95" ht="9" customHeight="1"/>
    <row r="96" ht="12.75" customHeight="1"/>
    <row r="97" ht="12.75" customHeight="1"/>
    <row r="98" ht="12.75" customHeight="1"/>
    <row r="103" ht="14.25" customHeight="1"/>
    <row r="104" ht="14.25" customHeight="1"/>
    <row r="105" ht="14.25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spans="28:30" ht="12" customHeight="1"/>
    <row r="114" spans="28:30" ht="12" customHeight="1"/>
    <row r="118" spans="28:30" ht="9" hidden="1" customHeight="1">
      <c r="AB118">
        <v>1</v>
      </c>
      <c r="AC118" t="s">
        <v>60</v>
      </c>
      <c r="AD118" t="s">
        <v>78</v>
      </c>
    </row>
  </sheetData>
  <mergeCells count="332">
    <mergeCell ref="A1:AD1"/>
    <mergeCell ref="B2:E2"/>
    <mergeCell ref="F2:H2"/>
    <mergeCell ref="I2:J2"/>
    <mergeCell ref="K2:M2"/>
    <mergeCell ref="N2:P2"/>
    <mergeCell ref="Q2:S2"/>
    <mergeCell ref="T2:V2"/>
    <mergeCell ref="W2:Y2"/>
    <mergeCell ref="Z2:AB2"/>
    <mergeCell ref="AC2:AE2"/>
    <mergeCell ref="W3:Y4"/>
    <mergeCell ref="Z3:AB4"/>
    <mergeCell ref="AC3:AE4"/>
    <mergeCell ref="B4:E4"/>
    <mergeCell ref="A5:A6"/>
    <mergeCell ref="B5:E5"/>
    <mergeCell ref="F5:G6"/>
    <mergeCell ref="H5:H6"/>
    <mergeCell ref="I5:J6"/>
    <mergeCell ref="K5:M6"/>
    <mergeCell ref="B6:E6"/>
    <mergeCell ref="A3:A4"/>
    <mergeCell ref="B3:E3"/>
    <mergeCell ref="F3:G4"/>
    <mergeCell ref="H3:H4"/>
    <mergeCell ref="I3:J4"/>
    <mergeCell ref="K3:M4"/>
    <mergeCell ref="N3:P4"/>
    <mergeCell ref="Q3:S4"/>
    <mergeCell ref="T3:V4"/>
    <mergeCell ref="T5:V6"/>
    <mergeCell ref="AC7:AE8"/>
    <mergeCell ref="B8:E8"/>
    <mergeCell ref="T7:V8"/>
    <mergeCell ref="W7:Y8"/>
    <mergeCell ref="Z7:AB8"/>
    <mergeCell ref="W5:Y6"/>
    <mergeCell ref="Z5:AB6"/>
    <mergeCell ref="AC5:AE6"/>
    <mergeCell ref="K7:M8"/>
    <mergeCell ref="N7:P8"/>
    <mergeCell ref="Q7:S8"/>
    <mergeCell ref="A7:A8"/>
    <mergeCell ref="B7:E7"/>
    <mergeCell ref="F7:G8"/>
    <mergeCell ref="H7:H8"/>
    <mergeCell ref="I7:J8"/>
    <mergeCell ref="N5:P6"/>
    <mergeCell ref="Q5:S6"/>
    <mergeCell ref="B10:E10"/>
    <mergeCell ref="A11:A12"/>
    <mergeCell ref="B11:E11"/>
    <mergeCell ref="F11:G12"/>
    <mergeCell ref="H11:H12"/>
    <mergeCell ref="I11:J12"/>
    <mergeCell ref="AC11:AE12"/>
    <mergeCell ref="B12:E12"/>
    <mergeCell ref="T11:V12"/>
    <mergeCell ref="W11:Y12"/>
    <mergeCell ref="Z11:AB12"/>
    <mergeCell ref="A9:A10"/>
    <mergeCell ref="B9:E9"/>
    <mergeCell ref="F9:G10"/>
    <mergeCell ref="H9:H10"/>
    <mergeCell ref="I9:J10"/>
    <mergeCell ref="K9:M10"/>
    <mergeCell ref="N9:P10"/>
    <mergeCell ref="Q9:S10"/>
    <mergeCell ref="N13:P14"/>
    <mergeCell ref="Q13:S14"/>
    <mergeCell ref="K11:M12"/>
    <mergeCell ref="N11:P12"/>
    <mergeCell ref="Q11:S12"/>
    <mergeCell ref="T9:V10"/>
    <mergeCell ref="W9:Y10"/>
    <mergeCell ref="Z9:AB10"/>
    <mergeCell ref="AC9:AE10"/>
    <mergeCell ref="K15:M16"/>
    <mergeCell ref="N15:P16"/>
    <mergeCell ref="Q15:S16"/>
    <mergeCell ref="T13:V14"/>
    <mergeCell ref="W13:Y14"/>
    <mergeCell ref="Z13:AB14"/>
    <mergeCell ref="AC13:AE14"/>
    <mergeCell ref="B14:E14"/>
    <mergeCell ref="A15:A16"/>
    <mergeCell ref="B15:E15"/>
    <mergeCell ref="F15:G16"/>
    <mergeCell ref="H15:H16"/>
    <mergeCell ref="I15:J16"/>
    <mergeCell ref="AC15:AE16"/>
    <mergeCell ref="B16:E16"/>
    <mergeCell ref="T15:V16"/>
    <mergeCell ref="W15:Y16"/>
    <mergeCell ref="Z15:AB16"/>
    <mergeCell ref="A13:A14"/>
    <mergeCell ref="B13:E13"/>
    <mergeCell ref="F13:G14"/>
    <mergeCell ref="H13:H14"/>
    <mergeCell ref="I13:J14"/>
    <mergeCell ref="K13:M14"/>
    <mergeCell ref="B18:E18"/>
    <mergeCell ref="A19:A20"/>
    <mergeCell ref="B19:E19"/>
    <mergeCell ref="F19:G20"/>
    <mergeCell ref="H19:H20"/>
    <mergeCell ref="I19:J20"/>
    <mergeCell ref="AC19:AE20"/>
    <mergeCell ref="B20:E20"/>
    <mergeCell ref="T19:V20"/>
    <mergeCell ref="W19:Y20"/>
    <mergeCell ref="Z19:AB20"/>
    <mergeCell ref="A17:A18"/>
    <mergeCell ref="B17:E17"/>
    <mergeCell ref="F17:G18"/>
    <mergeCell ref="H17:H18"/>
    <mergeCell ref="I17:J18"/>
    <mergeCell ref="K17:M18"/>
    <mergeCell ref="N17:P18"/>
    <mergeCell ref="Q17:S18"/>
    <mergeCell ref="N21:P22"/>
    <mergeCell ref="Q21:S22"/>
    <mergeCell ref="K19:M20"/>
    <mergeCell ref="N19:P20"/>
    <mergeCell ref="Q19:S20"/>
    <mergeCell ref="T17:V18"/>
    <mergeCell ref="W17:Y18"/>
    <mergeCell ref="Z17:AB18"/>
    <mergeCell ref="AC17:AE18"/>
    <mergeCell ref="K23:M24"/>
    <mergeCell ref="N23:P24"/>
    <mergeCell ref="Q23:S24"/>
    <mergeCell ref="T21:V22"/>
    <mergeCell ref="W21:Y22"/>
    <mergeCell ref="Z21:AB22"/>
    <mergeCell ref="AC21:AE22"/>
    <mergeCell ref="B22:E22"/>
    <mergeCell ref="A23:A24"/>
    <mergeCell ref="B23:E23"/>
    <mergeCell ref="F23:G24"/>
    <mergeCell ref="H23:H24"/>
    <mergeCell ref="I23:J24"/>
    <mergeCell ref="AC23:AE24"/>
    <mergeCell ref="B24:E24"/>
    <mergeCell ref="T23:V24"/>
    <mergeCell ref="W23:Y24"/>
    <mergeCell ref="Z23:AB24"/>
    <mergeCell ref="A21:A22"/>
    <mergeCell ref="B21:E21"/>
    <mergeCell ref="F21:G22"/>
    <mergeCell ref="H21:H22"/>
    <mergeCell ref="I21:J22"/>
    <mergeCell ref="K21:M22"/>
    <mergeCell ref="B26:E26"/>
    <mergeCell ref="A27:A28"/>
    <mergeCell ref="B27:E27"/>
    <mergeCell ref="F27:G28"/>
    <mergeCell ref="H27:H28"/>
    <mergeCell ref="I27:J28"/>
    <mergeCell ref="AC27:AE28"/>
    <mergeCell ref="B28:E28"/>
    <mergeCell ref="T27:V28"/>
    <mergeCell ref="W27:Y28"/>
    <mergeCell ref="Z27:AB28"/>
    <mergeCell ref="A25:A26"/>
    <mergeCell ref="B25:E25"/>
    <mergeCell ref="F25:G26"/>
    <mergeCell ref="H25:H26"/>
    <mergeCell ref="I25:J26"/>
    <mergeCell ref="K25:M26"/>
    <mergeCell ref="N25:P26"/>
    <mergeCell ref="Q25:S26"/>
    <mergeCell ref="N29:P30"/>
    <mergeCell ref="Q29:S30"/>
    <mergeCell ref="K27:M28"/>
    <mergeCell ref="N27:P28"/>
    <mergeCell ref="Q27:S28"/>
    <mergeCell ref="T25:V26"/>
    <mergeCell ref="W25:Y26"/>
    <mergeCell ref="Z25:AB26"/>
    <mergeCell ref="AC25:AE26"/>
    <mergeCell ref="K31:M32"/>
    <mergeCell ref="N31:P32"/>
    <mergeCell ref="Q31:S32"/>
    <mergeCell ref="T29:V30"/>
    <mergeCell ref="W29:Y30"/>
    <mergeCell ref="Z29:AB30"/>
    <mergeCell ref="AC29:AE30"/>
    <mergeCell ref="B30:E30"/>
    <mergeCell ref="A31:A32"/>
    <mergeCell ref="B31:E31"/>
    <mergeCell ref="F31:G32"/>
    <mergeCell ref="H31:H32"/>
    <mergeCell ref="I31:J32"/>
    <mergeCell ref="AC31:AE32"/>
    <mergeCell ref="B32:E32"/>
    <mergeCell ref="T31:V32"/>
    <mergeCell ref="W31:Y32"/>
    <mergeCell ref="Z31:AB32"/>
    <mergeCell ref="A29:A30"/>
    <mergeCell ref="B29:E29"/>
    <mergeCell ref="F29:G30"/>
    <mergeCell ref="H29:H30"/>
    <mergeCell ref="I29:J30"/>
    <mergeCell ref="K29:M30"/>
    <mergeCell ref="B34:E34"/>
    <mergeCell ref="A35:A36"/>
    <mergeCell ref="B35:E35"/>
    <mergeCell ref="F35:G36"/>
    <mergeCell ref="H35:H36"/>
    <mergeCell ref="I35:J36"/>
    <mergeCell ref="AC35:AE36"/>
    <mergeCell ref="B36:E36"/>
    <mergeCell ref="T35:V36"/>
    <mergeCell ref="W35:Y36"/>
    <mergeCell ref="Z35:AB36"/>
    <mergeCell ref="A33:A34"/>
    <mergeCell ref="B33:E33"/>
    <mergeCell ref="F33:G34"/>
    <mergeCell ref="H33:H34"/>
    <mergeCell ref="I33:J34"/>
    <mergeCell ref="K33:M34"/>
    <mergeCell ref="N33:P34"/>
    <mergeCell ref="Q33:S34"/>
    <mergeCell ref="N37:P38"/>
    <mergeCell ref="Q37:S38"/>
    <mergeCell ref="K35:M36"/>
    <mergeCell ref="N35:P36"/>
    <mergeCell ref="Q35:S36"/>
    <mergeCell ref="T33:V34"/>
    <mergeCell ref="W33:Y34"/>
    <mergeCell ref="Z33:AB34"/>
    <mergeCell ref="AC33:AE34"/>
    <mergeCell ref="K39:M40"/>
    <mergeCell ref="N39:P40"/>
    <mergeCell ref="Q39:S40"/>
    <mergeCell ref="T37:V38"/>
    <mergeCell ref="W37:Y38"/>
    <mergeCell ref="Z37:AB38"/>
    <mergeCell ref="AC37:AE38"/>
    <mergeCell ref="B38:E38"/>
    <mergeCell ref="A39:A40"/>
    <mergeCell ref="B39:E39"/>
    <mergeCell ref="F39:G40"/>
    <mergeCell ref="H39:H40"/>
    <mergeCell ref="I39:J40"/>
    <mergeCell ref="AC39:AE40"/>
    <mergeCell ref="B40:E40"/>
    <mergeCell ref="T39:V40"/>
    <mergeCell ref="W39:Y40"/>
    <mergeCell ref="Z39:AB40"/>
    <mergeCell ref="A37:A38"/>
    <mergeCell ref="B37:E37"/>
    <mergeCell ref="F37:G38"/>
    <mergeCell ref="H37:H38"/>
    <mergeCell ref="I37:J38"/>
    <mergeCell ref="K37:M38"/>
    <mergeCell ref="B42:E42"/>
    <mergeCell ref="A43:A44"/>
    <mergeCell ref="B43:E43"/>
    <mergeCell ref="F43:G44"/>
    <mergeCell ref="H43:H44"/>
    <mergeCell ref="I43:J44"/>
    <mergeCell ref="AC43:AE44"/>
    <mergeCell ref="B44:E44"/>
    <mergeCell ref="T43:V44"/>
    <mergeCell ref="W43:Y44"/>
    <mergeCell ref="Z43:AB44"/>
    <mergeCell ref="A41:A42"/>
    <mergeCell ref="B41:E41"/>
    <mergeCell ref="F41:G42"/>
    <mergeCell ref="H41:H42"/>
    <mergeCell ref="I41:J42"/>
    <mergeCell ref="K41:M42"/>
    <mergeCell ref="N41:P42"/>
    <mergeCell ref="Q41:S42"/>
    <mergeCell ref="N45:P46"/>
    <mergeCell ref="Q45:S46"/>
    <mergeCell ref="K43:M44"/>
    <mergeCell ref="N43:P44"/>
    <mergeCell ref="Q43:S44"/>
    <mergeCell ref="T41:V42"/>
    <mergeCell ref="W41:Y42"/>
    <mergeCell ref="Z41:AB42"/>
    <mergeCell ref="AC41:AE42"/>
    <mergeCell ref="K47:M48"/>
    <mergeCell ref="N47:P48"/>
    <mergeCell ref="Q47:S48"/>
    <mergeCell ref="T45:V46"/>
    <mergeCell ref="W45:Y46"/>
    <mergeCell ref="Z45:AB46"/>
    <mergeCell ref="AC45:AE46"/>
    <mergeCell ref="B46:E46"/>
    <mergeCell ref="A47:A48"/>
    <mergeCell ref="B47:E47"/>
    <mergeCell ref="F47:G48"/>
    <mergeCell ref="H47:H48"/>
    <mergeCell ref="I47:J48"/>
    <mergeCell ref="AC47:AE48"/>
    <mergeCell ref="B48:E48"/>
    <mergeCell ref="T47:V48"/>
    <mergeCell ref="W47:Y48"/>
    <mergeCell ref="Z47:AB48"/>
    <mergeCell ref="A45:A46"/>
    <mergeCell ref="B45:E45"/>
    <mergeCell ref="F45:G46"/>
    <mergeCell ref="H45:H46"/>
    <mergeCell ref="I45:J46"/>
    <mergeCell ref="K45:M46"/>
    <mergeCell ref="X52:AB52"/>
    <mergeCell ref="AC52:AD52"/>
    <mergeCell ref="A52:D52"/>
    <mergeCell ref="F52:L52"/>
    <mergeCell ref="M52:O52"/>
    <mergeCell ref="P52:Q52"/>
    <mergeCell ref="R52:S52"/>
    <mergeCell ref="T52:W52"/>
    <mergeCell ref="T49:V50"/>
    <mergeCell ref="W49:Y50"/>
    <mergeCell ref="Z49:AB50"/>
    <mergeCell ref="AC49:AE50"/>
    <mergeCell ref="B50:E50"/>
    <mergeCell ref="A51:AD51"/>
    <mergeCell ref="A49:A50"/>
    <mergeCell ref="B49:E49"/>
    <mergeCell ref="F49:G50"/>
    <mergeCell ref="H49:H50"/>
    <mergeCell ref="I49:J50"/>
    <mergeCell ref="K49:M50"/>
    <mergeCell ref="N49:P50"/>
    <mergeCell ref="Q49:S50"/>
  </mergeCells>
  <phoneticPr fontId="5"/>
  <dataValidations count="2">
    <dataValidation type="list" allowBlank="1" showInputMessage="1" showErrorMessage="1" sqref="I3:AE50">
      <formula1>$AC$118</formula1>
    </dataValidation>
    <dataValidation type="list" allowBlank="1" showInputMessage="1" showErrorMessage="1" sqref="H3:H50">
      <formula1>$AD$118</formula1>
    </dataValidation>
  </dataValidations>
  <pageMargins left="0.23550724637681159" right="0.20833333333333334" top="0.65217391304347827" bottom="0.49818840579710144" header="0.3" footer="0.3"/>
  <pageSetup paperSize="9" orientation="portrait" horizontalDpi="4294967293" r:id="rId1"/>
  <headerFooter differentFirst="1">
    <firstHeader>&amp;C&amp;20第２６回大阪選手権大会 　参加申込用紙</first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I33" sqref="I33:J34"/>
    </sheetView>
  </sheetViews>
  <sheetFormatPr defaultRowHeight="13.5"/>
  <cols>
    <col min="1" max="1" width="12.375" bestFit="1" customWidth="1"/>
    <col min="2" max="2" width="4.625" bestFit="1" customWidth="1"/>
    <col min="4" max="9" width="4.375" bestFit="1" customWidth="1"/>
    <col min="10" max="13" width="5.25" bestFit="1" customWidth="1"/>
    <col min="15" max="15" width="4.375" bestFit="1" customWidth="1"/>
    <col min="16" max="23" width="7.75" customWidth="1"/>
  </cols>
  <sheetData>
    <row r="1" spans="1:23">
      <c r="A1" t="s">
        <v>63</v>
      </c>
      <c r="C1" t="s">
        <v>64</v>
      </c>
      <c r="D1" s="251" t="s">
        <v>65</v>
      </c>
      <c r="E1" s="251"/>
      <c r="F1" s="251"/>
      <c r="G1" s="251"/>
      <c r="H1" s="251"/>
      <c r="I1" s="251"/>
      <c r="J1" s="251"/>
      <c r="K1" s="251"/>
      <c r="L1" s="251"/>
      <c r="M1" s="251"/>
      <c r="N1" s="14"/>
    </row>
    <row r="2" spans="1:23" ht="13.5" customHeight="1">
      <c r="A2" t="str">
        <f>申請書!B4</f>
        <v>大阪　花子</v>
      </c>
      <c r="B2">
        <f>申請書!F3</f>
        <v>3</v>
      </c>
      <c r="C2" s="1" t="s">
        <v>67</v>
      </c>
      <c r="D2" s="1" t="s">
        <v>68</v>
      </c>
      <c r="E2" s="1" t="s">
        <v>69</v>
      </c>
      <c r="F2" s="1" t="s">
        <v>70</v>
      </c>
      <c r="G2" s="1" t="s">
        <v>71</v>
      </c>
      <c r="H2" s="1" t="s">
        <v>72</v>
      </c>
      <c r="I2" s="1" t="s">
        <v>73</v>
      </c>
      <c r="J2" s="1" t="s">
        <v>74</v>
      </c>
      <c r="K2" s="1" t="s">
        <v>75</v>
      </c>
      <c r="L2" s="1" t="s">
        <v>76</v>
      </c>
      <c r="M2" s="1" t="s">
        <v>77</v>
      </c>
      <c r="P2" s="18" t="s">
        <v>0</v>
      </c>
      <c r="Q2" s="18" t="s">
        <v>82</v>
      </c>
      <c r="R2" s="18" t="s">
        <v>1</v>
      </c>
      <c r="S2" s="18" t="s">
        <v>85</v>
      </c>
      <c r="T2" s="18" t="s">
        <v>86</v>
      </c>
      <c r="U2" s="18" t="s">
        <v>55</v>
      </c>
      <c r="V2" s="18" t="s">
        <v>87</v>
      </c>
      <c r="W2" s="16" t="s">
        <v>57</v>
      </c>
    </row>
    <row r="3" spans="1:23">
      <c r="A3">
        <f>申請書!B6</f>
        <v>0</v>
      </c>
      <c r="B3">
        <f>申請書!F5</f>
        <v>0</v>
      </c>
      <c r="C3" s="1">
        <f>COUNTIF(申請書!$F$5:$F$50,"幼")</f>
        <v>0</v>
      </c>
      <c r="D3" s="1">
        <f>COUNTIFS(申請書!$F$5:$F$50,1,申請書!$H$5:$H$50,"")</f>
        <v>0</v>
      </c>
      <c r="E3" s="1">
        <f>COUNTIFS(申請書!$F$5:$F$50,2,申請書!$H$5:$H$50,"")</f>
        <v>0</v>
      </c>
      <c r="F3" s="1">
        <f>COUNTIFS(申請書!$F$5:$F$50,3,申請書!$H$5:$H$50,"")</f>
        <v>0</v>
      </c>
      <c r="G3" s="1">
        <f>COUNTIFS(申請書!$F$5:$F$50,4,申請書!$H$5:$H$50,"")</f>
        <v>0</v>
      </c>
      <c r="H3" s="1">
        <f>COUNTIFS(申請書!$F$5:$F$50,5,申請書!$H$5:$H$50,"")</f>
        <v>0</v>
      </c>
      <c r="I3" s="1">
        <f>COUNTIFS(申請書!$F$5:$F$50,6,申請書!$H$5:$H$50,"")</f>
        <v>0</v>
      </c>
      <c r="J3" s="1">
        <f>COUNTIFS(申請書!$F$5:$F$50,"中",申請書!$H$5:$H$50,"")</f>
        <v>0</v>
      </c>
      <c r="K3" s="1">
        <f>COUNTIFS(申請書!$F$5:$F$50,"高",申請書!$H$5:$H$50,"")</f>
        <v>0</v>
      </c>
      <c r="L3" s="1">
        <f>COUNTIFS(申請書!$F$5:$F$50,"大",申請書!$H$5:$H$50,"")</f>
        <v>0</v>
      </c>
      <c r="M3" s="1">
        <f>COUNTIFS(申請書!$F$5:$F$50,"一般",申請書!$H$5:$H$50,"")</f>
        <v>0</v>
      </c>
      <c r="O3" s="1" t="s">
        <v>68</v>
      </c>
      <c r="P3" s="1">
        <f>COUNTIFS(申請書!$F$5:$F$50,1,申請書!$H$5:$H$50,"",申請書!I$5:I$50,"○")</f>
        <v>0</v>
      </c>
      <c r="Q3" s="1">
        <f>COUNTIFS(申請書!$F$5:$F$50,1,申請書!$H$5:$H$50,"",申請書!K$5:K$50,"○")</f>
        <v>0</v>
      </c>
      <c r="R3" s="1">
        <f>COUNTIFS(申請書!$F$5:$F$50,1,申請書!$H$5:$H$50,"",申請書!N$5:N$50,"○")</f>
        <v>0</v>
      </c>
      <c r="S3" s="1">
        <f>COUNTIFS(申請書!$F$5:$F$50,1,申請書!$H$5:$H$50,"",申請書!Q$5:Q$50,"○")</f>
        <v>0</v>
      </c>
      <c r="T3" s="1">
        <f>COUNTIFS(申請書!$F$5:$F$50,1,申請書!$H$5:$H$50,"",申請書!T$5:T$50,"○")</f>
        <v>0</v>
      </c>
      <c r="U3" s="1">
        <f>COUNTIFS(申請書!$F$5:$F$50,1,申請書!$H$5:$H$50,"",申請書!W$5:W$50,"○")</f>
        <v>0</v>
      </c>
      <c r="V3" s="1">
        <f>COUNTIFS(申請書!$F$5:$F$50,1,申請書!$H$5:$H$50,"",申請書!Z$5:Z$50,"○")</f>
        <v>0</v>
      </c>
      <c r="W3" s="1">
        <f>COUNTIFS(申請書!$F$5:$F$50,1,申請書!$H$5:$H$50,"",申請書!AC$5:AC$50,"○")</f>
        <v>0</v>
      </c>
    </row>
    <row r="4" spans="1:23">
      <c r="A4">
        <f>申請書!B8</f>
        <v>0</v>
      </c>
      <c r="B4">
        <f>申請書!F7</f>
        <v>0</v>
      </c>
      <c r="O4" s="1" t="s">
        <v>69</v>
      </c>
      <c r="P4" s="1">
        <f>COUNTIFS(申請書!$F$5:$F$50,2,申請書!$H$5:$H$50,"",申請書!I$5:I$50,"○")</f>
        <v>0</v>
      </c>
      <c r="Q4" s="1">
        <f>COUNTIFS(申請書!$F$5:$F$50,2,申請書!$H$5:$H$50,"",申請書!K$5:K$50,"○")</f>
        <v>0</v>
      </c>
      <c r="R4" s="1">
        <f>COUNTIFS(申請書!$F$5:$F$50,2,申請書!$H$5:$H$50,"",申請書!N$5:N$50,"○")</f>
        <v>0</v>
      </c>
      <c r="S4" s="1">
        <f>COUNTIFS(申請書!$F$5:$F$50,2,申請書!$H$5:$H$50,"",申請書!Q$5:Q$50,"○")</f>
        <v>0</v>
      </c>
      <c r="T4" s="1">
        <f>COUNTIFS(申請書!$F$5:$F$50,2,申請書!$H$5:$H$50,"",申請書!T$5:T$50,"○")</f>
        <v>0</v>
      </c>
      <c r="U4" s="1">
        <f>COUNTIFS(申請書!$F$5:$F$50,2,申請書!$H$5:$H$50,"",申請書!W$5:W$50,"○")</f>
        <v>0</v>
      </c>
      <c r="V4" s="1">
        <f>COUNTIFS(申請書!$F$5:$F$50,2,申請書!$H$5:$H$50,"",申請書!Z$5:Z$50,"○")</f>
        <v>0</v>
      </c>
      <c r="W4" s="1">
        <f>COUNTIFS(申請書!$F$5:$F$50,2,申請書!$H$5:$H$50,"",申請書!AC$5:AC$50,"○")</f>
        <v>0</v>
      </c>
    </row>
    <row r="5" spans="1:23">
      <c r="A5">
        <f>申請書!B10</f>
        <v>0</v>
      </c>
      <c r="B5">
        <f>申請書!F9</f>
        <v>0</v>
      </c>
      <c r="D5" s="251" t="s">
        <v>66</v>
      </c>
      <c r="E5" s="251"/>
      <c r="F5" s="251"/>
      <c r="G5" s="251"/>
      <c r="H5" s="251"/>
      <c r="I5" s="251"/>
      <c r="J5" s="251"/>
      <c r="K5" s="251"/>
      <c r="L5" s="251"/>
      <c r="M5" s="251"/>
      <c r="O5" s="1" t="s">
        <v>70</v>
      </c>
      <c r="P5" s="1">
        <f>COUNTIFS(申請書!$F$5:$F$50,3,申請書!$H$5:$H$50,"",申請書!I$5:I$50,"○")</f>
        <v>0</v>
      </c>
      <c r="Q5" s="1">
        <f>COUNTIFS(申請書!$F$5:$F$50,3,申請書!$H$5:$H$50,"",申請書!K$5:K$50,"○")</f>
        <v>0</v>
      </c>
      <c r="R5" s="1">
        <f>COUNTIFS(申請書!$F$5:$F$50,3,申請書!$H$5:$H$50,"",申請書!N$5:N$50,"○")</f>
        <v>0</v>
      </c>
      <c r="S5" s="1">
        <f>COUNTIFS(申請書!$F$5:$F$50,3,申請書!$H$5:$H$50,"",申請書!Q$5:Q$50,"○")</f>
        <v>0</v>
      </c>
      <c r="T5" s="1">
        <f>COUNTIFS(申請書!$F$5:$F$50,3,申請書!$H$5:$H$50,"",申請書!T$5:T$50,"○")</f>
        <v>0</v>
      </c>
      <c r="U5" s="1">
        <f>COUNTIFS(申請書!$F$5:$F$50,3,申請書!$H$5:$H$50,"",申請書!W$5:W$50,"○")</f>
        <v>0</v>
      </c>
      <c r="V5" s="1">
        <f>COUNTIFS(申請書!$F$5:$F$50,3,申請書!$H$5:$H$50,"",申請書!Z$5:Z$50,"○")</f>
        <v>0</v>
      </c>
      <c r="W5" s="1">
        <f>COUNTIFS(申請書!$F$5:$F$50,3,申請書!$H$5:$H$50,"",申請書!AC$5:AC$50,"○")</f>
        <v>0</v>
      </c>
    </row>
    <row r="6" spans="1:23">
      <c r="A6">
        <f>申請書!B12</f>
        <v>0</v>
      </c>
      <c r="B6">
        <f>申請書!F11</f>
        <v>0</v>
      </c>
      <c r="D6" s="1" t="s">
        <v>68</v>
      </c>
      <c r="E6" s="1" t="s">
        <v>69</v>
      </c>
      <c r="F6" s="1" t="s">
        <v>70</v>
      </c>
      <c r="G6" s="1" t="s">
        <v>71</v>
      </c>
      <c r="H6" s="1" t="s">
        <v>72</v>
      </c>
      <c r="I6" s="1" t="s">
        <v>73</v>
      </c>
      <c r="J6" s="1" t="s">
        <v>74</v>
      </c>
      <c r="K6" s="1" t="s">
        <v>75</v>
      </c>
      <c r="L6" s="1" t="s">
        <v>76</v>
      </c>
      <c r="M6" s="1" t="s">
        <v>77</v>
      </c>
      <c r="O6" s="1" t="s">
        <v>71</v>
      </c>
      <c r="P6" s="1">
        <f>COUNTIFS(申請書!$F$5:$F$50,4,申請書!$H$5:$H$50,"",申請書!I$5:I$50,"○")</f>
        <v>0</v>
      </c>
      <c r="Q6" s="1">
        <f>COUNTIFS(申請書!$F$5:$F$50,4,申請書!$H$5:$H$50,"",申請書!K$5:K$50,"○")</f>
        <v>0</v>
      </c>
      <c r="R6" s="1">
        <f>COUNTIFS(申請書!$F$5:$F$50,4,申請書!$H$5:$H$50,"",申請書!N$5:N$50,"○")</f>
        <v>0</v>
      </c>
      <c r="S6" s="1">
        <f>COUNTIFS(申請書!$F$5:$F$50,4,申請書!$H$5:$H$50,"",申請書!Q$5:Q$50,"○")</f>
        <v>0</v>
      </c>
      <c r="T6" s="1">
        <f>COUNTIFS(申請書!$F$5:$F$50,4,申請書!$H$5:$H$50,"",申請書!T$5:T$50,"○")</f>
        <v>0</v>
      </c>
      <c r="U6" s="1">
        <f>COUNTIFS(申請書!$F$5:$F$50,4,申請書!$H$5:$H$50,"",申請書!W$5:W$50,"○")</f>
        <v>0</v>
      </c>
      <c r="V6" s="1">
        <f>COUNTIFS(申請書!$F$5:$F$50,4,申請書!$H$5:$H$50,"",申請書!Z$5:Z$50,"○")</f>
        <v>0</v>
      </c>
      <c r="W6" s="1">
        <f>COUNTIFS(申請書!$F$5:$F$50,4,申請書!$H$5:$H$50,"",申請書!AC$5:AC$50,"○")</f>
        <v>0</v>
      </c>
    </row>
    <row r="7" spans="1:23">
      <c r="A7">
        <f>申請書!B14</f>
        <v>0</v>
      </c>
      <c r="B7">
        <f>申請書!F13</f>
        <v>0</v>
      </c>
      <c r="D7" s="1">
        <f>COUNTIFS(申請書!$F$5:$F$50,1,申請書!$H$5:$H$50,"F")</f>
        <v>0</v>
      </c>
      <c r="E7" s="1">
        <f>COUNTIFS(申請書!$F$5:$F$50,2,申請書!$H$5:$H$50,"F")</f>
        <v>0</v>
      </c>
      <c r="F7" s="1">
        <f>COUNTIFS(申請書!$F$5:$F$50,3,申請書!$H$5:$H$50,"F")</f>
        <v>0</v>
      </c>
      <c r="G7" s="1">
        <f>COUNTIFS(申請書!$F$5:$F$50,4,申請書!$H$5:$H$50,"F")</f>
        <v>0</v>
      </c>
      <c r="H7" s="1">
        <f>COUNTIFS(申請書!$F$5:$F$50,5,申請書!$H$5:$H$50,"F")</f>
        <v>0</v>
      </c>
      <c r="I7" s="1">
        <f>COUNTIFS(申請書!$F$5:$F$50,6,申請書!$H$5:$H$50,"F")</f>
        <v>0</v>
      </c>
      <c r="J7" s="1">
        <f>COUNTIFS(申請書!$F$5:$F$50,"中",申請書!$H$5:$H$50,"F")</f>
        <v>0</v>
      </c>
      <c r="K7" s="1">
        <f>COUNTIFS(申請書!$F$5:$F$50,"高",申請書!$H$5:$H$50,"F")</f>
        <v>0</v>
      </c>
      <c r="L7" s="1">
        <f>COUNTIFS(申請書!$F$5:$F$50,"大",申請書!$H$5:$H$50,"F")</f>
        <v>0</v>
      </c>
      <c r="M7" s="1">
        <f>COUNTIFS(申請書!$F$5:$F$50,"一般",申請書!$H$5:$H$50,"F")</f>
        <v>0</v>
      </c>
      <c r="O7" s="1" t="s">
        <v>72</v>
      </c>
      <c r="P7" s="1">
        <f>COUNTIFS(申請書!$F$5:$F$50,5,申請書!$H$5:$H$50,"",申請書!I$5:I$50,"○")</f>
        <v>0</v>
      </c>
      <c r="Q7" s="1">
        <f>COUNTIFS(申請書!$F$5:$F$50,5,申請書!$H$5:$H$50,"",申請書!K$5:K$50,"○")</f>
        <v>0</v>
      </c>
      <c r="R7" s="1">
        <f>COUNTIFS(申請書!$F$5:$F$50,5,申請書!$H$5:$H$50,"",申請書!N$5:N$50,"○")</f>
        <v>0</v>
      </c>
      <c r="S7" s="1">
        <f>COUNTIFS(申請書!$F$5:$F$50,5,申請書!$H$5:$H$50,"",申請書!Q$5:Q$50,"○")</f>
        <v>0</v>
      </c>
      <c r="T7" s="1">
        <f>COUNTIFS(申請書!$F$5:$F$50,5,申請書!$H$5:$H$50,"",申請書!T$5:T$50,"○")</f>
        <v>0</v>
      </c>
      <c r="U7" s="1">
        <f>COUNTIFS(申請書!$F$5:$F$50,5,申請書!$H$5:$H$50,"",申請書!W$5:W$50,"○")</f>
        <v>0</v>
      </c>
      <c r="V7" s="1">
        <f>COUNTIFS(申請書!$F$5:$F$50,5,申請書!$H$5:$H$50,"",申請書!Z$5:Z$50,"○")</f>
        <v>0</v>
      </c>
      <c r="W7" s="1">
        <f>COUNTIFS(申請書!$F$5:$F$50,5,申請書!$H$5:$H$50,"",申請書!AC$5:AC$50,"○")</f>
        <v>0</v>
      </c>
    </row>
    <row r="8" spans="1:23">
      <c r="A8">
        <f>申請書!B16</f>
        <v>0</v>
      </c>
      <c r="B8">
        <f>申請書!F15</f>
        <v>0</v>
      </c>
      <c r="O8" s="1" t="s">
        <v>73</v>
      </c>
      <c r="P8" s="1">
        <f>COUNTIFS(申請書!$F$5:$F$50,6,申請書!$H$5:$H$50,"",申請書!I$5:I$50,"○")</f>
        <v>0</v>
      </c>
      <c r="Q8" s="1">
        <f>COUNTIFS(申請書!$F$5:$F$50,6,申請書!$H$5:$H$50,"",申請書!K$5:K$50,"○")</f>
        <v>0</v>
      </c>
      <c r="R8" s="1">
        <f>COUNTIFS(申請書!$F$5:$F$50,6,申請書!$H$5:$H$50,"",申請書!N$5:N$50,"○")</f>
        <v>0</v>
      </c>
      <c r="S8" s="1">
        <f>COUNTIFS(申請書!$F$5:$F$50,6,申請書!$H$5:$H$50,"",申請書!Q$5:Q$50,"○")</f>
        <v>0</v>
      </c>
      <c r="T8" s="1">
        <f>COUNTIFS(申請書!$F$5:$F$50,6,申請書!$H$5:$H$50,"",申請書!T$5:T$50,"○")</f>
        <v>0</v>
      </c>
      <c r="U8" s="1">
        <f>COUNTIFS(申請書!$F$5:$F$50,6,申請書!$H$5:$H$50,"",申請書!W$5:W$50,"○")</f>
        <v>0</v>
      </c>
      <c r="V8" s="1">
        <f>COUNTIFS(申請書!$F$5:$F$50,6,申請書!$H$5:$H$50,"",申請書!Z$5:Z$50,"○")</f>
        <v>0</v>
      </c>
      <c r="W8" s="1">
        <f>COUNTIFS(申請書!$F$5:$F$50,6,申請書!$H$5:$H$50,"",申請書!AC$5:AC$50,"○")</f>
        <v>0</v>
      </c>
    </row>
    <row r="9" spans="1:23">
      <c r="A9">
        <f>申請書!B18</f>
        <v>0</v>
      </c>
      <c r="B9">
        <f>申請書!F17</f>
        <v>0</v>
      </c>
      <c r="D9" s="251" t="s">
        <v>80</v>
      </c>
      <c r="E9" s="251"/>
      <c r="F9" s="251"/>
      <c r="G9" s="251" t="s">
        <v>81</v>
      </c>
      <c r="H9" s="251"/>
      <c r="I9" s="251"/>
      <c r="O9" s="1" t="s">
        <v>74</v>
      </c>
      <c r="P9" s="1">
        <f>COUNTIFS(申請書!$F$5:$F$50,"中",申請書!$H$5:$H$50,"",申請書!I$5:I$50,"○")</f>
        <v>0</v>
      </c>
      <c r="Q9" s="1">
        <f>COUNTIFS(申請書!$F$5:$F$50,"中",申請書!$H$5:$H$50,"",申請書!K$5:K$50,"○")</f>
        <v>0</v>
      </c>
      <c r="R9" s="1">
        <f>COUNTIFS(申請書!$F$5:$F$50,"中",申請書!$H$5:$H$50,"",申請書!N$5:N$50,"○")</f>
        <v>0</v>
      </c>
      <c r="S9" s="1">
        <f>COUNTIFS(申請書!$F$5:$F$50,"中",申請書!$H$5:$H$50,"",申請書!Q$5:Q$50,"○")</f>
        <v>0</v>
      </c>
      <c r="T9" s="1">
        <f>COUNTIFS(申請書!$F$5:$F$50,"中",申請書!$H$5:$H$50,"",申請書!T$5:T$50,"○")</f>
        <v>0</v>
      </c>
      <c r="U9" s="1">
        <f>COUNTIFS(申請書!$F$5:$F$50,"中",申請書!$H$5:$H$50,"",申請書!W$5:W$50,"○")</f>
        <v>0</v>
      </c>
      <c r="V9" s="1">
        <f>COUNTIFS(申請書!$F$5:$F$50,"中",申請書!$H$5:$H$50,"",申請書!Z$5:Z$50,"○")</f>
        <v>0</v>
      </c>
      <c r="W9" s="1">
        <f>COUNTIFS(申請書!$F$5:$F$50,"中",申請書!$H$5:$H$50,"",申請書!AC$5:AC$50,"○")</f>
        <v>0</v>
      </c>
    </row>
    <row r="10" spans="1:23">
      <c r="A10">
        <f>申請書!B20</f>
        <v>0</v>
      </c>
      <c r="B10">
        <f>申請書!F19</f>
        <v>0</v>
      </c>
      <c r="D10" s="251">
        <f>SUM(D7:F7)</f>
        <v>0</v>
      </c>
      <c r="E10" s="251"/>
      <c r="F10" s="251"/>
      <c r="G10" s="251">
        <f>SUM(G7:I7)</f>
        <v>0</v>
      </c>
      <c r="H10" s="251"/>
      <c r="I10" s="251"/>
      <c r="O10" s="1" t="s">
        <v>75</v>
      </c>
      <c r="P10" s="1">
        <f>COUNTIFS(申請書!$F$5:$F$50,"高",申請書!$H$5:$H$50,"",申請書!I$5:I$50,"○")</f>
        <v>0</v>
      </c>
      <c r="Q10" s="1">
        <f>COUNTIFS(申請書!$F$5:$F$50,"高",申請書!$H$5:$H$50,"",申請書!K$5:K$50,"○")</f>
        <v>0</v>
      </c>
      <c r="R10" s="1">
        <f>COUNTIFS(申請書!$F$5:$F$50,"高",申請書!$H$5:$H$50,"",申請書!N$5:N$50,"○")</f>
        <v>0</v>
      </c>
      <c r="S10" s="1">
        <f>COUNTIFS(申請書!$F$5:$F$50,"高",申請書!$H$5:$H$50,"",申請書!Q$5:Q$50,"○")</f>
        <v>0</v>
      </c>
      <c r="T10" s="1">
        <f>COUNTIFS(申請書!$F$5:$F$50,"高",申請書!$H$5:$H$50,"",申請書!T$5:T$50,"○")</f>
        <v>0</v>
      </c>
      <c r="U10" s="1">
        <f>COUNTIFS(申請書!$F$5:$F$50,"高",申請書!$H$5:$H$50,"",申請書!W$5:W$50,"○")</f>
        <v>0</v>
      </c>
      <c r="V10" s="1">
        <f>COUNTIFS(申請書!$F$5:$F$50,"高",申請書!$H$5:$H$50,"",申請書!Z$5:Z$50,"○")</f>
        <v>0</v>
      </c>
      <c r="W10" s="1">
        <f>COUNTIFS(申請書!$F$5:$F$50,"高",申請書!$H$5:$H$50,"",申請書!AC$5:AC$50,"○")</f>
        <v>0</v>
      </c>
    </row>
    <row r="11" spans="1:23">
      <c r="A11">
        <f>申請書!B22</f>
        <v>0</v>
      </c>
      <c r="B11">
        <f>申請書!F21</f>
        <v>0</v>
      </c>
      <c r="O11" s="1" t="s">
        <v>76</v>
      </c>
      <c r="P11" s="1">
        <f>COUNTIFS(申請書!$F$5:$F$50,"大",申請書!$H$5:$H$50,"",申請書!I$5:I$50,"○")</f>
        <v>0</v>
      </c>
      <c r="Q11" s="1">
        <f>COUNTIFS(申請書!$F$5:$F$50,"大",申請書!$H$5:$H$50,"",申請書!K$5:K$50,"○")</f>
        <v>0</v>
      </c>
      <c r="R11" s="1">
        <f>COUNTIFS(申請書!$F$5:$F$50,"大",申請書!$H$5:$H$50,"",申請書!N$5:N$50,"○")</f>
        <v>0</v>
      </c>
      <c r="S11" s="1">
        <f>COUNTIFS(申請書!$F$5:$F$50,"大",申請書!$H$5:$H$50,"",申請書!Q$5:Q$50,"○")</f>
        <v>0</v>
      </c>
      <c r="T11" s="1">
        <f>COUNTIFS(申請書!$F$5:$F$50,"大",申請書!$H$5:$H$50,"",申請書!T$5:T$50,"○")</f>
        <v>0</v>
      </c>
      <c r="U11" s="1">
        <f>COUNTIFS(申請書!$F$5:$F$50,"大",申請書!$H$5:$H$50,"",申請書!W$5:W$50,"○")</f>
        <v>0</v>
      </c>
      <c r="V11" s="1">
        <f>COUNTIFS(申請書!$F$5:$F$50,"大",申請書!$H$5:$H$50,"",申請書!Z$5:Z$50,"○")</f>
        <v>0</v>
      </c>
      <c r="W11" s="1">
        <f>COUNTIFS(申請書!$F$5:$F$50,"大",申請書!$H$5:$H$50,"",申請書!AC$5:AC$50,"○")</f>
        <v>0</v>
      </c>
    </row>
    <row r="12" spans="1:23">
      <c r="A12">
        <f>申請書!B24</f>
        <v>0</v>
      </c>
      <c r="B12">
        <f>申請書!F23</f>
        <v>0</v>
      </c>
      <c r="O12" s="1" t="s">
        <v>77</v>
      </c>
      <c r="P12" s="1">
        <f>COUNTIFS(申請書!$F$5:$F$50,"一般",申請書!$H$5:$H$50,"",申請書!I$5:I$50,"○")</f>
        <v>0</v>
      </c>
      <c r="Q12" s="1">
        <f>COUNTIFS(申請書!$F$5:$F$50,"一般",申請書!$H$5:$H$50,"",申請書!K$5:K$50,"○")</f>
        <v>0</v>
      </c>
      <c r="R12" s="1">
        <f>COUNTIFS(申請書!$F$5:$F$50,"一般",申請書!$H$5:$H$50,"",申請書!N$5:N$50,"○")</f>
        <v>0</v>
      </c>
      <c r="S12" s="1">
        <f>COUNTIFS(申請書!$F$5:$F$50,"一般",申請書!$H$5:$H$50,"",申請書!Q$5:Q$50,"○")</f>
        <v>0</v>
      </c>
      <c r="T12" s="1">
        <f>COUNTIFS(申請書!$F$5:$F$50,"一般",申請書!$H$5:$H$50,"",申請書!T$5:T$50,"○")</f>
        <v>0</v>
      </c>
      <c r="U12" s="1">
        <f>COUNTIFS(申請書!$F$5:$F$50,"一般",申請書!$H$5:$H$50,"",申請書!W$5:W$50,"○")</f>
        <v>0</v>
      </c>
      <c r="V12" s="1">
        <f>COUNTIFS(申請書!$F$5:$F$50,"一般",申請書!$H$5:$H$50,"",申請書!Z$5:Z$50,"○")</f>
        <v>0</v>
      </c>
      <c r="W12" s="1">
        <f>COUNTIFS(申請書!$F$5:$F$50,"一般",申請書!$H$5:$H$50,"",申請書!AC$5:AC$50,"○")</f>
        <v>0</v>
      </c>
    </row>
    <row r="13" spans="1:23">
      <c r="A13">
        <f>申請書!B26</f>
        <v>0</v>
      </c>
      <c r="B13">
        <f>申請書!F25</f>
        <v>0</v>
      </c>
      <c r="P13" s="18" t="s">
        <v>0</v>
      </c>
      <c r="Q13" s="18" t="s">
        <v>82</v>
      </c>
      <c r="R13" s="18" t="s">
        <v>1</v>
      </c>
      <c r="S13" s="18" t="s">
        <v>85</v>
      </c>
      <c r="T13" s="18" t="s">
        <v>86</v>
      </c>
      <c r="U13" s="18" t="s">
        <v>55</v>
      </c>
      <c r="V13" s="18" t="s">
        <v>87</v>
      </c>
      <c r="W13" s="16" t="s">
        <v>57</v>
      </c>
    </row>
    <row r="14" spans="1:23">
      <c r="A14">
        <f>申請書!B28</f>
        <v>0</v>
      </c>
      <c r="B14">
        <f>申請書!F27</f>
        <v>0</v>
      </c>
      <c r="O14" s="1" t="s">
        <v>83</v>
      </c>
      <c r="P14" s="1">
        <f>COUNTIFS(申請書!$F$5:$F$50,1,申請書!$H$5:$H$50,"F",申請書!I$5:I$50,"○")+COUNTIFS(申請書!$F$5:$F$50,2,申請書!$H$5:$H$50,"F",申請書!I$5:I$50,"○")+COUNTIFS(申請書!$F$5:$F$50,3,申請書!$H$5:$H$50,"F",申請書!I$5:I$50,"○")</f>
        <v>0</v>
      </c>
      <c r="Q14" s="1">
        <f>COUNTIFS(申請書!$F$5:$F$50,1,申請書!$H$5:$H$50,"F",申請書!K$5:K$50,"○")+COUNTIFS(申請書!$F$5:$F$50,2,申請書!$H$5:$H$50,"F",申請書!K$5:K$50,"○")+COUNTIFS(申請書!$F$5:$F$50,3,申請書!$H$5:$H$50,"F",申請書!K$5:K$50,"○")</f>
        <v>0</v>
      </c>
      <c r="R14" s="1">
        <f>COUNTIFS(申請書!$F$5:$F$50,1,申請書!$H$5:$H$50,"F",申請書!N$5:N$50,"○")+COUNTIFS(申請書!$F$5:$F$50,2,申請書!$H$5:$H$50,"F",申請書!N$5:N$50,"○")+COUNTIFS(申請書!$F$5:$F$50,3,申請書!$H$5:$H$50,"F",申請書!N$5:N$50,"○")</f>
        <v>0</v>
      </c>
      <c r="S14" s="1">
        <f>COUNTIFS(申請書!$F$5:$F$50,1,申請書!$H$5:$H$50,"F",申請書!Q$5:Q$50,"○")+COUNTIFS(申請書!$F$5:$F$50,2,申請書!$H$5:$H$50,"F",申請書!Q$5:Q$50,"○")+COUNTIFS(申請書!$F$5:$F$50,3,申請書!$H$5:$H$50,"F",申請書!Q$5:Q$50,"○")</f>
        <v>0</v>
      </c>
      <c r="T14" s="1">
        <f>COUNTIFS(申請書!$F$5:$F$50,1,申請書!$H$5:$H$50,"F",申請書!T$5:T$50,"○")+COUNTIFS(申請書!$F$5:$F$50,2,申請書!$H$5:$H$50,"F",申請書!T$5:T$50,"○")+COUNTIFS(申請書!$F$5:$F$50,3,申請書!$H$5:$H$50,"F",申請書!T$5:T$50,"○")</f>
        <v>0</v>
      </c>
      <c r="U14" s="1">
        <f>COUNTIFS(申請書!$F$5:$F$50,1,申請書!$H$5:$H$50,"F",申請書!W$5:W$50,"○")+COUNTIFS(申請書!$F$5:$F$50,2,申請書!$H$5:$H$50,"F",申請書!W$5:W$50,"○")+COUNTIFS(申請書!$F$5:$F$50,3,申請書!$H$5:$H$50,"F",申請書!W$5:W$50,"○")</f>
        <v>0</v>
      </c>
      <c r="V14" s="1">
        <f>COUNTIFS(申請書!$F$5:$F$50,1,申請書!$H$5:$H$50,"F",申請書!Z$5:Z$50,"○")+COUNTIFS(申請書!$F$5:$F$50,2,申請書!$H$5:$H$50,"F",申請書!Z$5:Z$50,"○")+COUNTIFS(申請書!$F$5:$F$50,3,申請書!$H$5:$H$50,"F",申請書!Z$5:Z$50,"○")</f>
        <v>0</v>
      </c>
      <c r="W14" s="1">
        <f>COUNTIFS(申請書!$F$5:$F$50,1,申請書!$H$5:$H$50,"F",申請書!AC$5:AC$50,"○")+COUNTIFS(申請書!$F$5:$F$50,2,申請書!$H$5:$H$50,"F",申請書!AC$5:AC$50,"○")+COUNTIFS(申請書!$F$5:$F$50,3,申請書!$H$5:$H$50,"F",申請書!AC$5:AC$50,"○")</f>
        <v>0</v>
      </c>
    </row>
    <row r="15" spans="1:23">
      <c r="A15">
        <f>申請書!B30</f>
        <v>0</v>
      </c>
      <c r="B15">
        <f>申請書!F29</f>
        <v>0</v>
      </c>
      <c r="O15" s="1" t="s">
        <v>84</v>
      </c>
      <c r="P15" s="1">
        <f>COUNTIFS(申請書!$F$5:$F$50,4,申請書!$H$5:$H$50,"F",申請書!I$5:I$50,"○")+COUNTIFS(申請書!$F$5:$F$50,5,申請書!$H$5:$H$50,"F",申請書!I$5:I$50,"○")+COUNTIFS(申請書!$F$5:$F$50,6,申請書!$H$5:$H$50,"F",申請書!I$5:I$50,"○")</f>
        <v>0</v>
      </c>
      <c r="Q15" s="1">
        <f>COUNTIFS(申請書!$F$5:$F$50,4,申請書!$H$5:$H$50,"F",申請書!K$5:K$50,"○")+COUNTIFS(申請書!$F$5:$F$50,5,申請書!$H$5:$H$50,"F",申請書!K$5:K$50,"○")+COUNTIFS(申請書!$F$5:$F$50,6,申請書!$H$5:$H$50,"F",申請書!K$5:K$50,"○")</f>
        <v>0</v>
      </c>
      <c r="R15" s="1">
        <f>COUNTIFS(申請書!$F$5:$F$50,4,申請書!$H$5:$H$50,"F",申請書!N$5:N$50,"○")+COUNTIFS(申請書!$F$5:$F$50,5,申請書!$H$5:$H$50,"F",申請書!N$5:N$50,"○")+COUNTIFS(申請書!$F$5:$F$50,6,申請書!$H$5:$H$50,"F",申請書!N$5:N$50,"○")</f>
        <v>0</v>
      </c>
      <c r="S15" s="1">
        <f>COUNTIFS(申請書!$F$5:$F$50,4,申請書!$H$5:$H$50,"F",申請書!Q$5:Q$50,"○")+COUNTIFS(申請書!$F$5:$F$50,5,申請書!$H$5:$H$50,"F",申請書!Q$5:Q$50,"○")+COUNTIFS(申請書!$F$5:$F$50,6,申請書!$H$5:$H$50,"F",申請書!Q$5:Q$50,"○")</f>
        <v>0</v>
      </c>
      <c r="T15" s="1">
        <f>COUNTIFS(申請書!$F$5:$F$50,4,申請書!$H$5:$H$50,"F",申請書!T$5:T$50,"○")+COUNTIFS(申請書!$F$5:$F$50,5,申請書!$H$5:$H$50,"F",申請書!T$5:T$50,"○")+COUNTIFS(申請書!$F$5:$F$50,6,申請書!$H$5:$H$50,"F",申請書!T$5:T$50,"○")</f>
        <v>0</v>
      </c>
      <c r="U15" s="1">
        <f>COUNTIFS(申請書!$F$5:$F$50,4,申請書!$H$5:$H$50,"F",申請書!W$5:W$50,"○")+COUNTIFS(申請書!$F$5:$F$50,5,申請書!$H$5:$H$50,"F",申請書!W$5:W$50,"○")+COUNTIFS(申請書!$F$5:$F$50,6,申請書!$H$5:$H$50,"F",申請書!W$5:W$50,"○")</f>
        <v>0</v>
      </c>
      <c r="V15" s="1">
        <f>COUNTIFS(申請書!$F$5:$F$50,4,申請書!$H$5:$H$50,"F",申請書!Z$5:Z$50,"○")+COUNTIFS(申請書!$F$5:$F$50,5,申請書!$H$5:$H$50,"F",申請書!Z$5:Z$50,"○")+COUNTIFS(申請書!$F$5:$F$50,6,申請書!$H$5:$H$50,"F",申請書!Z$5:Z$50,"○")</f>
        <v>0</v>
      </c>
      <c r="W15" s="1">
        <f>COUNTIFS(申請書!$F$5:$F$50,4,申請書!$H$5:$H$50,"F",申請書!AC$5:AC$50,"○")+COUNTIFS(申請書!$F$5:$F$50,5,申請書!$H$5:$H$50,"F",申請書!AC$5:AC$50,"○")+COUNTIFS(申請書!$F$5:$F$50,6,申請書!$H$5:$H$50,"F",申請書!AC$5:AC$50,"○")</f>
        <v>0</v>
      </c>
    </row>
    <row r="16" spans="1:23">
      <c r="A16">
        <f>申請書!B32</f>
        <v>0</v>
      </c>
      <c r="B16">
        <f>申請書!F31</f>
        <v>0</v>
      </c>
      <c r="O16" s="1" t="s">
        <v>74</v>
      </c>
      <c r="P16" s="1">
        <f>COUNTIFS(申請書!$F$5:$F$50,"中",申請書!$H$5:$H$50,"F",申請書!I$5:I$50,"○")</f>
        <v>0</v>
      </c>
      <c r="Q16" s="1">
        <f>COUNTIFS(申請書!$F$5:$F$50,"中",申請書!$H$5:$H$50,"F",申請書!K$5:K$50,"○")</f>
        <v>0</v>
      </c>
      <c r="R16" s="1">
        <f>COUNTIFS(申請書!$F$5:$F$50,"中",申請書!$H$5:$H$50,"F",申請書!N$5:N$50,"○")</f>
        <v>0</v>
      </c>
      <c r="S16" s="1">
        <f>COUNTIFS(申請書!$F$5:$F$50,"中",申請書!$H$5:$H$50,"F",申請書!Q$5:Q$50,"○")</f>
        <v>0</v>
      </c>
      <c r="T16" s="1">
        <f>COUNTIFS(申請書!$F$5:$F$50,"中",申請書!$H$5:$H$50,"F",申請書!T$5:T$50,"○")</f>
        <v>0</v>
      </c>
      <c r="U16" s="1">
        <f>COUNTIFS(申請書!$F$5:$F$50,"中",申請書!$H$5:$H$50,"F",申請書!W$5:W$50,"○")</f>
        <v>0</v>
      </c>
      <c r="V16" s="1">
        <f>COUNTIFS(申請書!$F$5:$F$50,"中",申請書!$H$5:$H$50,"F",申請書!Z$5:Z$50,"○")</f>
        <v>0</v>
      </c>
      <c r="W16" s="1">
        <f>COUNTIFS(申請書!$F$5:$F$50,"中",申請書!$H$5:$H$50,"F",申請書!AC$5:AC$50,"○")</f>
        <v>0</v>
      </c>
    </row>
    <row r="17" spans="1:23">
      <c r="A17">
        <f>申請書!B34</f>
        <v>0</v>
      </c>
      <c r="B17">
        <f>申請書!F33</f>
        <v>0</v>
      </c>
      <c r="O17" s="1" t="s">
        <v>75</v>
      </c>
      <c r="P17" s="1">
        <f>COUNTIFS(申請書!$F$5:$F$50,"高",申請書!$H$5:$H$50,"F",申請書!I$5:I$50,"○")</f>
        <v>0</v>
      </c>
      <c r="Q17" s="1">
        <f>COUNTIFS(申請書!$F$5:$F$50,"高",申請書!$H$5:$H$50,"F",申請書!K$5:K$50,"○")</f>
        <v>0</v>
      </c>
      <c r="R17" s="1">
        <f>COUNTIFS(申請書!$F$5:$F$50,"高",申請書!$H$5:$H$50,"F",申請書!N$5:N$50,"○")</f>
        <v>0</v>
      </c>
      <c r="S17" s="1">
        <f>COUNTIFS(申請書!$F$5:$F$50,"高",申請書!$H$5:$H$50,"F",申請書!Q$5:Q$50,"○")</f>
        <v>0</v>
      </c>
      <c r="T17" s="1">
        <f>COUNTIFS(申請書!$F$5:$F$50,"高",申請書!$H$5:$H$50,"F",申請書!T$5:T$50,"○")</f>
        <v>0</v>
      </c>
      <c r="U17" s="1">
        <f>COUNTIFS(申請書!$F$5:$F$50,"高",申請書!$H$5:$H$50,"F",申請書!W$5:W$50,"○")</f>
        <v>0</v>
      </c>
      <c r="V17" s="1">
        <f>COUNTIFS(申請書!$F$5:$F$50,"高",申請書!$H$5:$H$50,"F",申請書!Z$5:Z$50,"○")</f>
        <v>0</v>
      </c>
      <c r="W17" s="1">
        <f>COUNTIFS(申請書!$F$5:$F$50,"高",申請書!$H$5:$H$50,"F",申請書!AC$5:AC$50,"○")</f>
        <v>0</v>
      </c>
    </row>
    <row r="18" spans="1:23">
      <c r="A18">
        <f>申請書!B36</f>
        <v>0</v>
      </c>
      <c r="B18">
        <f>申請書!F35</f>
        <v>0</v>
      </c>
      <c r="O18" s="1" t="s">
        <v>76</v>
      </c>
      <c r="P18" s="1">
        <f>COUNTIFS(申請書!$F$5:$F$50,"大",申請書!$H$5:$H$50,"F",申請書!I$5:I$50,"○")</f>
        <v>0</v>
      </c>
      <c r="Q18" s="1">
        <f>COUNTIFS(申請書!$F$5:$F$50,"大",申請書!$H$5:$H$50,"F",申請書!K$5:K$50,"○")</f>
        <v>0</v>
      </c>
      <c r="R18" s="1">
        <f>COUNTIFS(申請書!$F$5:$F$50,"大",申請書!$H$5:$H$50,"F",申請書!N$5:N$50,"○")</f>
        <v>0</v>
      </c>
      <c r="S18" s="1">
        <f>COUNTIFS(申請書!$F$5:$F$50,"大",申請書!$H$5:$H$50,"F",申請書!Q$5:Q$50,"○")</f>
        <v>0</v>
      </c>
      <c r="T18" s="1">
        <f>COUNTIFS(申請書!$F$5:$F$50,"大",申請書!$H$5:$H$50,"F",申請書!T$5:T$50,"○")</f>
        <v>0</v>
      </c>
      <c r="U18" s="1">
        <f>COUNTIFS(申請書!$F$5:$F$50,"大",申請書!$H$5:$H$50,"F",申請書!W$5:W$50,"○")</f>
        <v>0</v>
      </c>
      <c r="V18" s="1">
        <f>COUNTIFS(申請書!$F$5:$F$50,"大",申請書!$H$5:$H$50,"F",申請書!Z$5:Z$50,"○")</f>
        <v>0</v>
      </c>
      <c r="W18" s="1">
        <f>COUNTIFS(申請書!$F$5:$F$50,"大",申請書!$H$5:$H$50,"F",申請書!AC$5:AC$50,"○")</f>
        <v>0</v>
      </c>
    </row>
    <row r="19" spans="1:23">
      <c r="A19">
        <f>申請書!B38</f>
        <v>0</v>
      </c>
      <c r="B19">
        <f>申請書!F37</f>
        <v>0</v>
      </c>
      <c r="O19" s="1" t="s">
        <v>77</v>
      </c>
      <c r="P19" s="1">
        <f>COUNTIFS(申請書!$F$5:$F$50,"一般",申請書!$H$5:$H$50,"F",申請書!I$5:I$50,"○")</f>
        <v>0</v>
      </c>
      <c r="Q19" s="1">
        <f>COUNTIFS(申請書!$F$5:$F$50,"一般",申請書!$H$5:$H$50,"F",申請書!K$5:K$50,"○")</f>
        <v>0</v>
      </c>
      <c r="R19" s="1">
        <f>COUNTIFS(申請書!$F$5:$F$50,"一般",申請書!$H$5:$H$50,"F",申請書!N$5:N$50,"○")</f>
        <v>0</v>
      </c>
      <c r="S19" s="1">
        <f>COUNTIFS(申請書!$F$5:$F$50,"一般",申請書!$H$5:$H$50,"F",申請書!Q$5:Q$50,"○")</f>
        <v>0</v>
      </c>
      <c r="T19" s="1">
        <f>COUNTIFS(申請書!$F$5:$F$50,"一般",申請書!$H$5:$H$50,"F",申請書!T$5:T$50,"○")</f>
        <v>0</v>
      </c>
      <c r="U19" s="1">
        <f>COUNTIFS(申請書!$F$5:$F$50,"一般",申請書!$H$5:$H$50,"F",申請書!W$5:W$50,"○")</f>
        <v>0</v>
      </c>
      <c r="V19" s="1">
        <f>COUNTIFS(申請書!$F$5:$F$50,"一般",申請書!$H$5:$H$50,"F",申請書!Z$5:Z$50,"○")</f>
        <v>0</v>
      </c>
      <c r="W19" s="1">
        <f>COUNTIFS(申請書!$F$5:$F$50,"一般",申請書!$H$5:$H$50,"F",申請書!AC$5:AC$50,"○")</f>
        <v>0</v>
      </c>
    </row>
    <row r="20" spans="1:23">
      <c r="A20">
        <f>申請書!B40</f>
        <v>0</v>
      </c>
      <c r="B20">
        <f>申請書!F39</f>
        <v>0</v>
      </c>
    </row>
    <row r="21" spans="1:23">
      <c r="A21">
        <f>申請書!B42</f>
        <v>0</v>
      </c>
      <c r="B21">
        <f>申請書!F41</f>
        <v>0</v>
      </c>
    </row>
    <row r="22" spans="1:23">
      <c r="A22">
        <f>申請書!B44</f>
        <v>0</v>
      </c>
      <c r="B22">
        <f>申請書!F43</f>
        <v>0</v>
      </c>
    </row>
    <row r="23" spans="1:23">
      <c r="A23">
        <f>申請書!B46</f>
        <v>0</v>
      </c>
      <c r="B23">
        <f>申請書!F45</f>
        <v>0</v>
      </c>
    </row>
    <row r="24" spans="1:23">
      <c r="A24">
        <f>申請書!B48</f>
        <v>0</v>
      </c>
      <c r="B24">
        <f>申請書!F47</f>
        <v>0</v>
      </c>
    </row>
    <row r="25" spans="1:23">
      <c r="A25">
        <f>申請書!B50</f>
        <v>0</v>
      </c>
      <c r="B25">
        <f>申請書!F49</f>
        <v>0</v>
      </c>
    </row>
  </sheetData>
  <mergeCells count="6">
    <mergeCell ref="G10:I10"/>
    <mergeCell ref="D10:F10"/>
    <mergeCell ref="D5:M5"/>
    <mergeCell ref="D1:M1"/>
    <mergeCell ref="D9:F9"/>
    <mergeCell ref="G9:I9"/>
  </mergeCells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I33" sqref="I33:J34"/>
    </sheetView>
  </sheetViews>
  <sheetFormatPr defaultRowHeight="13.5"/>
  <cols>
    <col min="1" max="1" width="12.375" bestFit="1" customWidth="1"/>
    <col min="2" max="2" width="4.625" bestFit="1" customWidth="1"/>
    <col min="4" max="9" width="4.375" bestFit="1" customWidth="1"/>
    <col min="10" max="13" width="5.25" bestFit="1" customWidth="1"/>
    <col min="15" max="15" width="4.375" bestFit="1" customWidth="1"/>
    <col min="16" max="23" width="7.75" customWidth="1"/>
  </cols>
  <sheetData>
    <row r="1" spans="1:23">
      <c r="A1" t="s">
        <v>63</v>
      </c>
      <c r="C1" t="s">
        <v>64</v>
      </c>
      <c r="D1" s="251" t="s">
        <v>65</v>
      </c>
      <c r="E1" s="251"/>
      <c r="F1" s="251"/>
      <c r="G1" s="251"/>
      <c r="H1" s="251"/>
      <c r="I1" s="251"/>
      <c r="J1" s="251"/>
      <c r="K1" s="251"/>
      <c r="L1" s="251"/>
      <c r="M1" s="251"/>
      <c r="N1" s="14"/>
    </row>
    <row r="2" spans="1:23" ht="13.5" customHeight="1">
      <c r="A2" t="str">
        <f>'申請書 (2)'!B4</f>
        <v>大阪　花子</v>
      </c>
      <c r="B2">
        <f>'申請書 (2)'!F3</f>
        <v>3</v>
      </c>
      <c r="C2" s="1" t="s">
        <v>67</v>
      </c>
      <c r="D2" s="1" t="s">
        <v>68</v>
      </c>
      <c r="E2" s="1" t="s">
        <v>69</v>
      </c>
      <c r="F2" s="1" t="s">
        <v>70</v>
      </c>
      <c r="G2" s="1" t="s">
        <v>71</v>
      </c>
      <c r="H2" s="1" t="s">
        <v>72</v>
      </c>
      <c r="I2" s="1" t="s">
        <v>73</v>
      </c>
      <c r="J2" s="1" t="s">
        <v>74</v>
      </c>
      <c r="K2" s="1" t="s">
        <v>75</v>
      </c>
      <c r="L2" s="1" t="s">
        <v>76</v>
      </c>
      <c r="M2" s="1" t="s">
        <v>77</v>
      </c>
      <c r="P2" s="18" t="s">
        <v>0</v>
      </c>
      <c r="Q2" s="18" t="s">
        <v>82</v>
      </c>
      <c r="R2" s="18" t="s">
        <v>1</v>
      </c>
      <c r="S2" s="18" t="s">
        <v>85</v>
      </c>
      <c r="T2" s="18" t="s">
        <v>86</v>
      </c>
      <c r="U2" s="18" t="s">
        <v>55</v>
      </c>
      <c r="V2" s="18" t="s">
        <v>87</v>
      </c>
      <c r="W2" s="17" t="s">
        <v>57</v>
      </c>
    </row>
    <row r="3" spans="1:23">
      <c r="A3">
        <f>'申請書 (2)'!B6</f>
        <v>0</v>
      </c>
      <c r="B3">
        <f>'申請書 (2)'!F5</f>
        <v>0</v>
      </c>
      <c r="C3" s="1">
        <f>COUNTIF('申請書 (2)'!$F$5:$F$50,"幼")</f>
        <v>0</v>
      </c>
      <c r="D3" s="1">
        <f>COUNTIFS('申請書 (2)'!$F$5:$F$50,1,'申請書 (2)'!$H$5:$H$50,"")</f>
        <v>0</v>
      </c>
      <c r="E3" s="1">
        <f>COUNTIFS('申請書 (2)'!$F$5:$F$50,2,'申請書 (2)'!$H$5:$H$50,"")</f>
        <v>0</v>
      </c>
      <c r="F3" s="1">
        <f>COUNTIFS('申請書 (2)'!$F$5:$F$50,3,'申請書 (2)'!$H$5:$H$50,"")</f>
        <v>0</v>
      </c>
      <c r="G3" s="1">
        <f>COUNTIFS('申請書 (2)'!$F$5:$F$50,4,'申請書 (2)'!$H$5:$H$50,"")</f>
        <v>0</v>
      </c>
      <c r="H3" s="1">
        <f>COUNTIFS('申請書 (2)'!$F$5:$F$50,5,'申請書 (2)'!$H$5:$H$50,"")</f>
        <v>0</v>
      </c>
      <c r="I3" s="1">
        <f>COUNTIFS('申請書 (2)'!$F$5:$F$50,6,'申請書 (2)'!$H$5:$H$50,"")</f>
        <v>0</v>
      </c>
      <c r="J3" s="1">
        <f>COUNTIFS('申請書 (2)'!$F$5:$F$50,"中",'申請書 (2)'!$H$5:$H$50,"")</f>
        <v>0</v>
      </c>
      <c r="K3" s="1">
        <f>COUNTIFS('申請書 (2)'!$F$5:$F$50,"高",'申請書 (2)'!$H$5:$H$50,"")</f>
        <v>0</v>
      </c>
      <c r="L3" s="1">
        <f>COUNTIFS('申請書 (2)'!$F$5:$F$50,"大",'申請書 (2)'!$H$5:$H$50,"")</f>
        <v>0</v>
      </c>
      <c r="M3" s="1">
        <f>COUNTIFS('申請書 (2)'!$F$5:$F$50,"一般",'申請書 (2)'!$H$5:$H$50,"")</f>
        <v>0</v>
      </c>
      <c r="O3" s="1" t="s">
        <v>68</v>
      </c>
      <c r="P3" s="1">
        <f>COUNTIFS('申請書 (2)'!$F$5:$F$50,1,'申請書 (2)'!$H$5:$H$50,"",'申請書 (2)'!I$5:I$50,"○")</f>
        <v>0</v>
      </c>
      <c r="Q3" s="1">
        <f>COUNTIFS('申請書 (2)'!$F$5:$F$50,1,'申請書 (2)'!$H$5:$H$50,"",'申請書 (2)'!K$5:K$50,"○")</f>
        <v>0</v>
      </c>
      <c r="R3" s="1">
        <f>COUNTIFS('申請書 (2)'!$F$5:$F$50,1,'申請書 (2)'!$H$5:$H$50,"",'申請書 (2)'!N$5:N$50,"○")</f>
        <v>0</v>
      </c>
      <c r="S3" s="1">
        <f>COUNTIFS('申請書 (2)'!$F$5:$F$50,1,'申請書 (2)'!$H$5:$H$50,"",'申請書 (2)'!Q$5:Q$50,"○")</f>
        <v>0</v>
      </c>
      <c r="T3" s="1">
        <f>COUNTIFS('申請書 (2)'!$F$5:$F$50,1,'申請書 (2)'!$H$5:$H$50,"",'申請書 (2)'!T$5:T$50,"○")</f>
        <v>0</v>
      </c>
      <c r="U3" s="1">
        <f>COUNTIFS('申請書 (2)'!$F$5:$F$50,1,'申請書 (2)'!$H$5:$H$50,"",'申請書 (2)'!W$5:W$50,"○")</f>
        <v>0</v>
      </c>
      <c r="V3" s="1">
        <f>COUNTIFS('申請書 (2)'!$F$5:$F$50,1,'申請書 (2)'!$H$5:$H$50,"",'申請書 (2)'!Z$5:Z$50,"○")</f>
        <v>0</v>
      </c>
      <c r="W3" s="1">
        <f>COUNTIFS('申請書 (2)'!$F$5:$F$50,1,'申請書 (2)'!$H$5:$H$50,"",'申請書 (2)'!AC$5:AC$50,"○")</f>
        <v>0</v>
      </c>
    </row>
    <row r="4" spans="1:23">
      <c r="A4">
        <f>'申請書 (2)'!B8</f>
        <v>0</v>
      </c>
      <c r="B4">
        <f>'申請書 (2)'!F7</f>
        <v>0</v>
      </c>
      <c r="O4" s="1" t="s">
        <v>69</v>
      </c>
      <c r="P4" s="1">
        <f>COUNTIFS('申請書 (2)'!$F$5:$F$50,2,'申請書 (2)'!$H$5:$H$50,"",'申請書 (2)'!I$5:I$50,"○")</f>
        <v>0</v>
      </c>
      <c r="Q4" s="1">
        <f>COUNTIFS('申請書 (2)'!$F$5:$F$50,2,'申請書 (2)'!$H$5:$H$50,"",'申請書 (2)'!K$5:K$50,"○")</f>
        <v>0</v>
      </c>
      <c r="R4" s="1">
        <f>COUNTIFS('申請書 (2)'!$F$5:$F$50,2,'申請書 (2)'!$H$5:$H$50,"",'申請書 (2)'!N$5:N$50,"○")</f>
        <v>0</v>
      </c>
      <c r="S4" s="1">
        <f>COUNTIFS('申請書 (2)'!$F$5:$F$50,2,'申請書 (2)'!$H$5:$H$50,"",'申請書 (2)'!Q$5:Q$50,"○")</f>
        <v>0</v>
      </c>
      <c r="T4" s="1">
        <f>COUNTIFS('申請書 (2)'!$F$5:$F$50,2,'申請書 (2)'!$H$5:$H$50,"",'申請書 (2)'!T$5:T$50,"○")</f>
        <v>0</v>
      </c>
      <c r="U4" s="1">
        <f>COUNTIFS('申請書 (2)'!$F$5:$F$50,2,'申請書 (2)'!$H$5:$H$50,"",'申請書 (2)'!W$5:W$50,"○")</f>
        <v>0</v>
      </c>
      <c r="V4" s="1">
        <f>COUNTIFS('申請書 (2)'!$F$5:$F$50,2,'申請書 (2)'!$H$5:$H$50,"",'申請書 (2)'!Z$5:Z$50,"○")</f>
        <v>0</v>
      </c>
      <c r="W4" s="1">
        <f>COUNTIFS('申請書 (2)'!$F$5:$F$50,2,'申請書 (2)'!$H$5:$H$50,"",'申請書 (2)'!AC$5:AC$50,"○")</f>
        <v>0</v>
      </c>
    </row>
    <row r="5" spans="1:23">
      <c r="A5">
        <f>'申請書 (2)'!B10</f>
        <v>0</v>
      </c>
      <c r="B5">
        <f>'申請書 (2)'!F9</f>
        <v>0</v>
      </c>
      <c r="D5" s="251" t="s">
        <v>66</v>
      </c>
      <c r="E5" s="251"/>
      <c r="F5" s="251"/>
      <c r="G5" s="251"/>
      <c r="H5" s="251"/>
      <c r="I5" s="251"/>
      <c r="J5" s="251"/>
      <c r="K5" s="251"/>
      <c r="L5" s="251"/>
      <c r="M5" s="251"/>
      <c r="O5" s="1" t="s">
        <v>70</v>
      </c>
      <c r="P5" s="1">
        <f>COUNTIFS('申請書 (2)'!$F$5:$F$50,3,'申請書 (2)'!$H$5:$H$50,"",'申請書 (2)'!I$5:I$50,"○")</f>
        <v>0</v>
      </c>
      <c r="Q5" s="1">
        <f>COUNTIFS('申請書 (2)'!$F$5:$F$50,3,'申請書 (2)'!$H$5:$H$50,"",'申請書 (2)'!K$5:K$50,"○")</f>
        <v>0</v>
      </c>
      <c r="R5" s="1">
        <f>COUNTIFS('申請書 (2)'!$F$5:$F$50,3,'申請書 (2)'!$H$5:$H$50,"",'申請書 (2)'!N$5:N$50,"○")</f>
        <v>0</v>
      </c>
      <c r="S5" s="1">
        <f>COUNTIFS('申請書 (2)'!$F$5:$F$50,3,'申請書 (2)'!$H$5:$H$50,"",'申請書 (2)'!Q$5:Q$50,"○")</f>
        <v>0</v>
      </c>
      <c r="T5" s="1">
        <f>COUNTIFS('申請書 (2)'!$F$5:$F$50,3,'申請書 (2)'!$H$5:$H$50,"",'申請書 (2)'!T$5:T$50,"○")</f>
        <v>0</v>
      </c>
      <c r="U5" s="1">
        <f>COUNTIFS('申請書 (2)'!$F$5:$F$50,3,'申請書 (2)'!$H$5:$H$50,"",'申請書 (2)'!W$5:W$50,"○")</f>
        <v>0</v>
      </c>
      <c r="V5" s="1">
        <f>COUNTIFS('申請書 (2)'!$F$5:$F$50,3,'申請書 (2)'!$H$5:$H$50,"",'申請書 (2)'!Z$5:Z$50,"○")</f>
        <v>0</v>
      </c>
      <c r="W5" s="1">
        <f>COUNTIFS('申請書 (2)'!$F$5:$F$50,3,'申請書 (2)'!$H$5:$H$50,"",'申請書 (2)'!AC$5:AC$50,"○")</f>
        <v>0</v>
      </c>
    </row>
    <row r="6" spans="1:23">
      <c r="A6">
        <f>'申請書 (2)'!B12</f>
        <v>0</v>
      </c>
      <c r="B6">
        <f>'申請書 (2)'!F11</f>
        <v>0</v>
      </c>
      <c r="D6" s="1" t="s">
        <v>68</v>
      </c>
      <c r="E6" s="1" t="s">
        <v>69</v>
      </c>
      <c r="F6" s="1" t="s">
        <v>70</v>
      </c>
      <c r="G6" s="1" t="s">
        <v>71</v>
      </c>
      <c r="H6" s="1" t="s">
        <v>72</v>
      </c>
      <c r="I6" s="1" t="s">
        <v>73</v>
      </c>
      <c r="J6" s="1" t="s">
        <v>74</v>
      </c>
      <c r="K6" s="1" t="s">
        <v>75</v>
      </c>
      <c r="L6" s="1" t="s">
        <v>76</v>
      </c>
      <c r="M6" s="1" t="s">
        <v>77</v>
      </c>
      <c r="O6" s="1" t="s">
        <v>71</v>
      </c>
      <c r="P6" s="1">
        <f>COUNTIFS('申請書 (2)'!$F$5:$F$50,4,'申請書 (2)'!$H$5:$H$50,"",'申請書 (2)'!I$5:I$50,"○")</f>
        <v>0</v>
      </c>
      <c r="Q6" s="1">
        <f>COUNTIFS('申請書 (2)'!$F$5:$F$50,4,'申請書 (2)'!$H$5:$H$50,"",'申請書 (2)'!K$5:K$50,"○")</f>
        <v>0</v>
      </c>
      <c r="R6" s="1">
        <f>COUNTIFS('申請書 (2)'!$F$5:$F$50,4,'申請書 (2)'!$H$5:$H$50,"",'申請書 (2)'!N$5:N$50,"○")</f>
        <v>0</v>
      </c>
      <c r="S6" s="1">
        <f>COUNTIFS('申請書 (2)'!$F$5:$F$50,4,'申請書 (2)'!$H$5:$H$50,"",'申請書 (2)'!Q$5:Q$50,"○")</f>
        <v>0</v>
      </c>
      <c r="T6" s="1">
        <f>COUNTIFS('申請書 (2)'!$F$5:$F$50,4,'申請書 (2)'!$H$5:$H$50,"",'申請書 (2)'!T$5:T$50,"○")</f>
        <v>0</v>
      </c>
      <c r="U6" s="1">
        <f>COUNTIFS('申請書 (2)'!$F$5:$F$50,4,'申請書 (2)'!$H$5:$H$50,"",'申請書 (2)'!W$5:W$50,"○")</f>
        <v>0</v>
      </c>
      <c r="V6" s="1">
        <f>COUNTIFS('申請書 (2)'!$F$5:$F$50,4,'申請書 (2)'!$H$5:$H$50,"",'申請書 (2)'!Z$5:Z$50,"○")</f>
        <v>0</v>
      </c>
      <c r="W6" s="1">
        <f>COUNTIFS('申請書 (2)'!$F$5:$F$50,4,'申請書 (2)'!$H$5:$H$50,"",'申請書 (2)'!AC$5:AC$50,"○")</f>
        <v>0</v>
      </c>
    </row>
    <row r="7" spans="1:23">
      <c r="A7">
        <f>'申請書 (2)'!B14</f>
        <v>0</v>
      </c>
      <c r="B7">
        <f>'申請書 (2)'!F13</f>
        <v>0</v>
      </c>
      <c r="D7" s="1">
        <f>COUNTIFS('申請書 (2)'!$F$5:$F$50,1,'申請書 (2)'!$H$5:$H$50,"F")</f>
        <v>0</v>
      </c>
      <c r="E7" s="1">
        <f>COUNTIFS('申請書 (2)'!$F$5:$F$50,2,'申請書 (2)'!$H$5:$H$50,"F")</f>
        <v>0</v>
      </c>
      <c r="F7" s="1">
        <f>COUNTIFS('申請書 (2)'!$F$5:$F$50,3,'申請書 (2)'!$H$5:$H$50,"F")</f>
        <v>0</v>
      </c>
      <c r="G7" s="1">
        <f>COUNTIFS('申請書 (2)'!$F$5:$F$50,4,'申請書 (2)'!$H$5:$H$50,"F")</f>
        <v>0</v>
      </c>
      <c r="H7" s="1">
        <f>COUNTIFS('申請書 (2)'!$F$5:$F$50,5,'申請書 (2)'!$H$5:$H$50,"F")</f>
        <v>0</v>
      </c>
      <c r="I7" s="1">
        <f>COUNTIFS('申請書 (2)'!$F$5:$F$50,6,'申請書 (2)'!$H$5:$H$50,"F")</f>
        <v>0</v>
      </c>
      <c r="J7" s="1">
        <f>COUNTIFS('申請書 (2)'!$F$5:$F$50,"中",'申請書 (2)'!$H$5:$H$50,"F")</f>
        <v>0</v>
      </c>
      <c r="K7" s="1">
        <f>COUNTIFS('申請書 (2)'!$F$5:$F$50,"高",'申請書 (2)'!$H$5:$H$50,"F")</f>
        <v>0</v>
      </c>
      <c r="L7" s="1">
        <f>COUNTIFS('申請書 (2)'!$F$5:$F$50,"大",'申請書 (2)'!$H$5:$H$50,"F")</f>
        <v>0</v>
      </c>
      <c r="M7" s="1">
        <f>COUNTIFS('申請書 (2)'!$F$5:$F$50,"一般",'申請書 (2)'!$H$5:$H$50,"F")</f>
        <v>0</v>
      </c>
      <c r="O7" s="1" t="s">
        <v>72</v>
      </c>
      <c r="P7" s="1">
        <f>COUNTIFS('申請書 (2)'!$F$5:$F$50,5,'申請書 (2)'!$H$5:$H$50,"",'申請書 (2)'!I$5:I$50,"○")</f>
        <v>0</v>
      </c>
      <c r="Q7" s="1">
        <f>COUNTIFS('申請書 (2)'!$F$5:$F$50,5,'申請書 (2)'!$H$5:$H$50,"",'申請書 (2)'!K$5:K$50,"○")</f>
        <v>0</v>
      </c>
      <c r="R7" s="1">
        <f>COUNTIFS('申請書 (2)'!$F$5:$F$50,5,'申請書 (2)'!$H$5:$H$50,"",'申請書 (2)'!N$5:N$50,"○")</f>
        <v>0</v>
      </c>
      <c r="S7" s="1">
        <f>COUNTIFS('申請書 (2)'!$F$5:$F$50,5,'申請書 (2)'!$H$5:$H$50,"",'申請書 (2)'!Q$5:Q$50,"○")</f>
        <v>0</v>
      </c>
      <c r="T7" s="1">
        <f>COUNTIFS('申請書 (2)'!$F$5:$F$50,5,'申請書 (2)'!$H$5:$H$50,"",'申請書 (2)'!T$5:T$50,"○")</f>
        <v>0</v>
      </c>
      <c r="U7" s="1">
        <f>COUNTIFS('申請書 (2)'!$F$5:$F$50,5,'申請書 (2)'!$H$5:$H$50,"",'申請書 (2)'!W$5:W$50,"○")</f>
        <v>0</v>
      </c>
      <c r="V7" s="1">
        <f>COUNTIFS('申請書 (2)'!$F$5:$F$50,5,'申請書 (2)'!$H$5:$H$50,"",'申請書 (2)'!Z$5:Z$50,"○")</f>
        <v>0</v>
      </c>
      <c r="W7" s="1">
        <f>COUNTIFS('申請書 (2)'!$F$5:$F$50,5,'申請書 (2)'!$H$5:$H$50,"",'申請書 (2)'!AC$5:AC$50,"○")</f>
        <v>0</v>
      </c>
    </row>
    <row r="8" spans="1:23">
      <c r="A8">
        <f>'申請書 (2)'!B16</f>
        <v>0</v>
      </c>
      <c r="B8">
        <f>'申請書 (2)'!F15</f>
        <v>0</v>
      </c>
      <c r="O8" s="1" t="s">
        <v>73</v>
      </c>
      <c r="P8" s="1">
        <f>COUNTIFS('申請書 (2)'!$F$5:$F$50,6,'申請書 (2)'!$H$5:$H$50,"",'申請書 (2)'!I$5:I$50,"○")</f>
        <v>0</v>
      </c>
      <c r="Q8" s="1">
        <f>COUNTIFS('申請書 (2)'!$F$5:$F$50,6,'申請書 (2)'!$H$5:$H$50,"",'申請書 (2)'!K$5:K$50,"○")</f>
        <v>0</v>
      </c>
      <c r="R8" s="1">
        <f>COUNTIFS('申請書 (2)'!$F$5:$F$50,6,'申請書 (2)'!$H$5:$H$50,"",'申請書 (2)'!N$5:N$50,"○")</f>
        <v>0</v>
      </c>
      <c r="S8" s="1">
        <f>COUNTIFS('申請書 (2)'!$F$5:$F$50,6,'申請書 (2)'!$H$5:$H$50,"",'申請書 (2)'!Q$5:Q$50,"○")</f>
        <v>0</v>
      </c>
      <c r="T8" s="1">
        <f>COUNTIFS('申請書 (2)'!$F$5:$F$50,6,'申請書 (2)'!$H$5:$H$50,"",'申請書 (2)'!T$5:T$50,"○")</f>
        <v>0</v>
      </c>
      <c r="U8" s="1">
        <f>COUNTIFS('申請書 (2)'!$F$5:$F$50,6,'申請書 (2)'!$H$5:$H$50,"",'申請書 (2)'!W$5:W$50,"○")</f>
        <v>0</v>
      </c>
      <c r="V8" s="1">
        <f>COUNTIFS('申請書 (2)'!$F$5:$F$50,6,'申請書 (2)'!$H$5:$H$50,"",'申請書 (2)'!Z$5:Z$50,"○")</f>
        <v>0</v>
      </c>
      <c r="W8" s="1">
        <f>COUNTIFS('申請書 (2)'!$F$5:$F$50,6,'申請書 (2)'!$H$5:$H$50,"",'申請書 (2)'!AC$5:AC$50,"○")</f>
        <v>0</v>
      </c>
    </row>
    <row r="9" spans="1:23">
      <c r="A9">
        <f>'申請書 (2)'!B18</f>
        <v>0</v>
      </c>
      <c r="B9">
        <f>'申請書 (2)'!F17</f>
        <v>0</v>
      </c>
      <c r="D9" s="251" t="s">
        <v>80</v>
      </c>
      <c r="E9" s="251"/>
      <c r="F9" s="251"/>
      <c r="G9" s="251" t="s">
        <v>81</v>
      </c>
      <c r="H9" s="251"/>
      <c r="I9" s="251"/>
      <c r="O9" s="1" t="s">
        <v>74</v>
      </c>
      <c r="P9" s="1">
        <f>COUNTIFS('申請書 (2)'!$F$5:$F$50,"中",'申請書 (2)'!$H$5:$H$50,"",'申請書 (2)'!I$5:I$50,"○")</f>
        <v>0</v>
      </c>
      <c r="Q9" s="1">
        <f>COUNTIFS('申請書 (2)'!$F$5:$F$50,"中",'申請書 (2)'!$H$5:$H$50,"",'申請書 (2)'!K$5:K$50,"○")</f>
        <v>0</v>
      </c>
      <c r="R9" s="1">
        <f>COUNTIFS('申請書 (2)'!$F$5:$F$50,"中",'申請書 (2)'!$H$5:$H$50,"",'申請書 (2)'!N$5:N$50,"○")</f>
        <v>0</v>
      </c>
      <c r="S9" s="1">
        <f>COUNTIFS('申請書 (2)'!$F$5:$F$50,"中",'申請書 (2)'!$H$5:$H$50,"",'申請書 (2)'!Q$5:Q$50,"○")</f>
        <v>0</v>
      </c>
      <c r="T9" s="1">
        <f>COUNTIFS('申請書 (2)'!$F$5:$F$50,"中",'申請書 (2)'!$H$5:$H$50,"",'申請書 (2)'!T$5:T$50,"○")</f>
        <v>0</v>
      </c>
      <c r="U9" s="1">
        <f>COUNTIFS('申請書 (2)'!$F$5:$F$50,"中",'申請書 (2)'!$H$5:$H$50,"",'申請書 (2)'!W$5:W$50,"○")</f>
        <v>0</v>
      </c>
      <c r="V9" s="1">
        <f>COUNTIFS('申請書 (2)'!$F$5:$F$50,"中",'申請書 (2)'!$H$5:$H$50,"",'申請書 (2)'!Z$5:Z$50,"○")</f>
        <v>0</v>
      </c>
      <c r="W9" s="1">
        <f>COUNTIFS('申請書 (2)'!$F$5:$F$50,"中",'申請書 (2)'!$H$5:$H$50,"",'申請書 (2)'!AC$5:AC$50,"○")</f>
        <v>0</v>
      </c>
    </row>
    <row r="10" spans="1:23">
      <c r="A10">
        <f>'申請書 (2)'!B20</f>
        <v>0</v>
      </c>
      <c r="B10">
        <f>'申請書 (2)'!F19</f>
        <v>0</v>
      </c>
      <c r="D10" s="251">
        <f>SUM(D7:F7)</f>
        <v>0</v>
      </c>
      <c r="E10" s="251"/>
      <c r="F10" s="251"/>
      <c r="G10" s="251">
        <f>SUM(G7:I7)</f>
        <v>0</v>
      </c>
      <c r="H10" s="251"/>
      <c r="I10" s="251"/>
      <c r="O10" s="1" t="s">
        <v>75</v>
      </c>
      <c r="P10" s="1">
        <f>COUNTIFS('申請書 (2)'!$F$5:$F$50,"高",'申請書 (2)'!$H$5:$H$50,"",'申請書 (2)'!I$5:I$50,"○")</f>
        <v>0</v>
      </c>
      <c r="Q10" s="1">
        <f>COUNTIFS('申請書 (2)'!$F$5:$F$50,"高",'申請書 (2)'!$H$5:$H$50,"",'申請書 (2)'!K$5:K$50,"○")</f>
        <v>0</v>
      </c>
      <c r="R10" s="1">
        <f>COUNTIFS('申請書 (2)'!$F$5:$F$50,"高",'申請書 (2)'!$H$5:$H$50,"",'申請書 (2)'!N$5:N$50,"○")</f>
        <v>0</v>
      </c>
      <c r="S10" s="1">
        <f>COUNTIFS('申請書 (2)'!$F$5:$F$50,"高",'申請書 (2)'!$H$5:$H$50,"",'申請書 (2)'!Q$5:Q$50,"○")</f>
        <v>0</v>
      </c>
      <c r="T10" s="1">
        <f>COUNTIFS('申請書 (2)'!$F$5:$F$50,"高",'申請書 (2)'!$H$5:$H$50,"",'申請書 (2)'!T$5:T$50,"○")</f>
        <v>0</v>
      </c>
      <c r="U10" s="1">
        <f>COUNTIFS('申請書 (2)'!$F$5:$F$50,"高",'申請書 (2)'!$H$5:$H$50,"",'申請書 (2)'!W$5:W$50,"○")</f>
        <v>0</v>
      </c>
      <c r="V10" s="1">
        <f>COUNTIFS('申請書 (2)'!$F$5:$F$50,"高",'申請書 (2)'!$H$5:$H$50,"",'申請書 (2)'!Z$5:Z$50,"○")</f>
        <v>0</v>
      </c>
      <c r="W10" s="1">
        <f>COUNTIFS('申請書 (2)'!$F$5:$F$50,"高",'申請書 (2)'!$H$5:$H$50,"",'申請書 (2)'!AC$5:AC$50,"○")</f>
        <v>0</v>
      </c>
    </row>
    <row r="11" spans="1:23">
      <c r="A11">
        <f>'申請書 (2)'!B22</f>
        <v>0</v>
      </c>
      <c r="B11">
        <f>'申請書 (2)'!F21</f>
        <v>0</v>
      </c>
      <c r="O11" s="1" t="s">
        <v>76</v>
      </c>
      <c r="P11" s="1">
        <f>COUNTIFS('申請書 (2)'!$F$5:$F$50,"大",'申請書 (2)'!$H$5:$H$50,"",'申請書 (2)'!I$5:I$50,"○")</f>
        <v>0</v>
      </c>
      <c r="Q11" s="1">
        <f>COUNTIFS('申請書 (2)'!$F$5:$F$50,"大",'申請書 (2)'!$H$5:$H$50,"",'申請書 (2)'!K$5:K$50,"○")</f>
        <v>0</v>
      </c>
      <c r="R11" s="1">
        <f>COUNTIFS('申請書 (2)'!$F$5:$F$50,"大",'申請書 (2)'!$H$5:$H$50,"",'申請書 (2)'!N$5:N$50,"○")</f>
        <v>0</v>
      </c>
      <c r="S11" s="1">
        <f>COUNTIFS('申請書 (2)'!$F$5:$F$50,"大",'申請書 (2)'!$H$5:$H$50,"",'申請書 (2)'!Q$5:Q$50,"○")</f>
        <v>0</v>
      </c>
      <c r="T11" s="1">
        <f>COUNTIFS('申請書 (2)'!$F$5:$F$50,"大",'申請書 (2)'!$H$5:$H$50,"",'申請書 (2)'!T$5:T$50,"○")</f>
        <v>0</v>
      </c>
      <c r="U11" s="1">
        <f>COUNTIFS('申請書 (2)'!$F$5:$F$50,"大",'申請書 (2)'!$H$5:$H$50,"",'申請書 (2)'!W$5:W$50,"○")</f>
        <v>0</v>
      </c>
      <c r="V11" s="1">
        <f>COUNTIFS('申請書 (2)'!$F$5:$F$50,"大",'申請書 (2)'!$H$5:$H$50,"",'申請書 (2)'!Z$5:Z$50,"○")</f>
        <v>0</v>
      </c>
      <c r="W11" s="1">
        <f>COUNTIFS('申請書 (2)'!$F$5:$F$50,"大",'申請書 (2)'!$H$5:$H$50,"",'申請書 (2)'!AC$5:AC$50,"○")</f>
        <v>0</v>
      </c>
    </row>
    <row r="12" spans="1:23">
      <c r="A12">
        <f>'申請書 (2)'!B24</f>
        <v>0</v>
      </c>
      <c r="B12">
        <f>'申請書 (2)'!F23</f>
        <v>0</v>
      </c>
      <c r="O12" s="1" t="s">
        <v>77</v>
      </c>
      <c r="P12" s="1">
        <f>COUNTIFS('申請書 (2)'!$F$5:$F$50,"一般",'申請書 (2)'!$H$5:$H$50,"",'申請書 (2)'!I$5:I$50,"○")</f>
        <v>0</v>
      </c>
      <c r="Q12" s="1">
        <f>COUNTIFS('申請書 (2)'!$F$5:$F$50,"一般",'申請書 (2)'!$H$5:$H$50,"",'申請書 (2)'!K$5:K$50,"○")</f>
        <v>0</v>
      </c>
      <c r="R12" s="1">
        <f>COUNTIFS('申請書 (2)'!$F$5:$F$50,"一般",'申請書 (2)'!$H$5:$H$50,"",'申請書 (2)'!N$5:N$50,"○")</f>
        <v>0</v>
      </c>
      <c r="S12" s="1">
        <f>COUNTIFS('申請書 (2)'!$F$5:$F$50,"一般",'申請書 (2)'!$H$5:$H$50,"",'申請書 (2)'!Q$5:Q$50,"○")</f>
        <v>0</v>
      </c>
      <c r="T12" s="1">
        <f>COUNTIFS('申請書 (2)'!$F$5:$F$50,"一般",'申請書 (2)'!$H$5:$H$50,"",'申請書 (2)'!T$5:T$50,"○")</f>
        <v>0</v>
      </c>
      <c r="U12" s="1">
        <f>COUNTIFS('申請書 (2)'!$F$5:$F$50,"一般",'申請書 (2)'!$H$5:$H$50,"",'申請書 (2)'!W$5:W$50,"○")</f>
        <v>0</v>
      </c>
      <c r="V12" s="1">
        <f>COUNTIFS('申請書 (2)'!$F$5:$F$50,"一般",'申請書 (2)'!$H$5:$H$50,"",'申請書 (2)'!Z$5:Z$50,"○")</f>
        <v>0</v>
      </c>
      <c r="W12" s="1">
        <f>COUNTIFS('申請書 (2)'!$F$5:$F$50,"一般",'申請書 (2)'!$H$5:$H$50,"",'申請書 (2)'!AC$5:AC$50,"○")</f>
        <v>0</v>
      </c>
    </row>
    <row r="13" spans="1:23">
      <c r="A13">
        <f>'申請書 (2)'!B26</f>
        <v>0</v>
      </c>
      <c r="B13">
        <f>'申請書 (2)'!F25</f>
        <v>0</v>
      </c>
      <c r="P13" s="18" t="s">
        <v>0</v>
      </c>
      <c r="Q13" s="18" t="s">
        <v>82</v>
      </c>
      <c r="R13" s="18" t="s">
        <v>1</v>
      </c>
      <c r="S13" s="18" t="s">
        <v>85</v>
      </c>
      <c r="T13" s="18" t="s">
        <v>86</v>
      </c>
      <c r="U13" s="18" t="s">
        <v>55</v>
      </c>
      <c r="V13" s="18" t="s">
        <v>87</v>
      </c>
      <c r="W13" s="17" t="s">
        <v>57</v>
      </c>
    </row>
    <row r="14" spans="1:23">
      <c r="A14">
        <f>'申請書 (2)'!B28</f>
        <v>0</v>
      </c>
      <c r="B14">
        <f>'申請書 (2)'!F27</f>
        <v>0</v>
      </c>
      <c r="O14" s="1" t="s">
        <v>83</v>
      </c>
      <c r="P14" s="1">
        <f>COUNTIFS('申請書 (2)'!$F$5:$F$50,1,'申請書 (2)'!$H$5:$H$50,"F",'申請書 (2)'!I$5:I$50,"○")+COUNTIFS('申請書 (2)'!$F$5:$F$50,2,'申請書 (2)'!$H$5:$H$50,"F",'申請書 (2)'!I$5:I$50,"○")+COUNTIFS('申請書 (2)'!$F$5:$F$50,3,'申請書 (2)'!$H$5:$H$50,"F",'申請書 (2)'!I$5:I$50,"○")</f>
        <v>0</v>
      </c>
      <c r="Q14" s="1">
        <f>COUNTIFS('申請書 (2)'!$F$5:$F$50,1,'申請書 (2)'!$H$5:$H$50,"F",'申請書 (2)'!K$5:K$50,"○")+COUNTIFS('申請書 (2)'!$F$5:$F$50,2,'申請書 (2)'!$H$5:$H$50,"F",'申請書 (2)'!K$5:K$50,"○")+COUNTIFS('申請書 (2)'!$F$5:$F$50,3,'申請書 (2)'!$H$5:$H$50,"F",'申請書 (2)'!K$5:K$50,"○")</f>
        <v>0</v>
      </c>
      <c r="R14" s="1">
        <f>COUNTIFS('申請書 (2)'!$F$5:$F$50,1,'申請書 (2)'!$H$5:$H$50,"F",'申請書 (2)'!N$5:N$50,"○")+COUNTIFS('申請書 (2)'!$F$5:$F$50,2,'申請書 (2)'!$H$5:$H$50,"F",'申請書 (2)'!N$5:N$50,"○")+COUNTIFS('申請書 (2)'!$F$5:$F$50,3,'申請書 (2)'!$H$5:$H$50,"F",'申請書 (2)'!N$5:N$50,"○")</f>
        <v>0</v>
      </c>
      <c r="S14" s="1">
        <f>COUNTIFS('申請書 (2)'!$F$5:$F$50,1,'申請書 (2)'!$H$5:$H$50,"F",'申請書 (2)'!Q$5:Q$50,"○")+COUNTIFS('申請書 (2)'!$F$5:$F$50,2,'申請書 (2)'!$H$5:$H$50,"F",'申請書 (2)'!Q$5:Q$50,"○")+COUNTIFS('申請書 (2)'!$F$5:$F$50,3,'申請書 (2)'!$H$5:$H$50,"F",'申請書 (2)'!Q$5:Q$50,"○")</f>
        <v>0</v>
      </c>
      <c r="T14" s="1">
        <f>COUNTIFS('申請書 (2)'!$F$5:$F$50,1,'申請書 (2)'!$H$5:$H$50,"F",'申請書 (2)'!T$5:T$50,"○")+COUNTIFS('申請書 (2)'!$F$5:$F$50,2,'申請書 (2)'!$H$5:$H$50,"F",'申請書 (2)'!T$5:T$50,"○")+COUNTIFS('申請書 (2)'!$F$5:$F$50,3,'申請書 (2)'!$H$5:$H$50,"F",'申請書 (2)'!T$5:T$50,"○")</f>
        <v>0</v>
      </c>
      <c r="U14" s="1">
        <f>COUNTIFS('申請書 (2)'!$F$5:$F$50,1,'申請書 (2)'!$H$5:$H$50,"F",'申請書 (2)'!W$5:W$50,"○")+COUNTIFS('申請書 (2)'!$F$5:$F$50,2,'申請書 (2)'!$H$5:$H$50,"F",'申請書 (2)'!W$5:W$50,"○")+COUNTIFS('申請書 (2)'!$F$5:$F$50,3,'申請書 (2)'!$H$5:$H$50,"F",'申請書 (2)'!W$5:W$50,"○")</f>
        <v>0</v>
      </c>
      <c r="V14" s="1">
        <f>COUNTIFS('申請書 (2)'!$F$5:$F$50,1,'申請書 (2)'!$H$5:$H$50,"F",'申請書 (2)'!Z$5:Z$50,"○")+COUNTIFS('申請書 (2)'!$F$5:$F$50,2,'申請書 (2)'!$H$5:$H$50,"F",'申請書 (2)'!Z$5:Z$50,"○")+COUNTIFS('申請書 (2)'!$F$5:$F$50,3,'申請書 (2)'!$H$5:$H$50,"F",'申請書 (2)'!Z$5:Z$50,"○")</f>
        <v>0</v>
      </c>
      <c r="W14" s="1">
        <f>COUNTIFS('申請書 (2)'!$F$5:$F$50,1,'申請書 (2)'!$H$5:$H$50,"F",'申請書 (2)'!AC$5:AC$50,"○")+COUNTIFS('申請書 (2)'!$F$5:$F$50,2,'申請書 (2)'!$H$5:$H$50,"F",'申請書 (2)'!AC$5:AC$50,"○")+COUNTIFS('申請書 (2)'!$F$5:$F$50,3,'申請書 (2)'!$H$5:$H$50,"F",'申請書 (2)'!AC$5:AC$50,"○")</f>
        <v>0</v>
      </c>
    </row>
    <row r="15" spans="1:23">
      <c r="A15">
        <f>'申請書 (2)'!B30</f>
        <v>0</v>
      </c>
      <c r="B15">
        <f>'申請書 (2)'!F29</f>
        <v>0</v>
      </c>
      <c r="O15" s="1" t="s">
        <v>84</v>
      </c>
      <c r="P15" s="1">
        <f>COUNTIFS('申請書 (2)'!$F$5:$F$50,4,'申請書 (2)'!$H$5:$H$50,"F",'申請書 (2)'!I$5:I$50,"○")+COUNTIFS('申請書 (2)'!$F$5:$F$50,5,'申請書 (2)'!$H$5:$H$50,"F",'申請書 (2)'!I$5:I$50,"○")+COUNTIFS('申請書 (2)'!$F$5:$F$50,6,'申請書 (2)'!$H$5:$H$50,"F",'申請書 (2)'!I$5:I$50,"○")</f>
        <v>0</v>
      </c>
      <c r="Q15" s="1">
        <f>COUNTIFS('申請書 (2)'!$F$5:$F$50,4,'申請書 (2)'!$H$5:$H$50,"F",'申請書 (2)'!K$5:K$50,"○")+COUNTIFS('申請書 (2)'!$F$5:$F$50,5,'申請書 (2)'!$H$5:$H$50,"F",'申請書 (2)'!K$5:K$50,"○")+COUNTIFS('申請書 (2)'!$F$5:$F$50,6,'申請書 (2)'!$H$5:$H$50,"F",'申請書 (2)'!K$5:K$50,"○")</f>
        <v>0</v>
      </c>
      <c r="R15" s="1">
        <f>COUNTIFS('申請書 (2)'!$F$5:$F$50,4,'申請書 (2)'!$H$5:$H$50,"F",'申請書 (2)'!N$5:N$50,"○")+COUNTIFS('申請書 (2)'!$F$5:$F$50,5,'申請書 (2)'!$H$5:$H$50,"F",'申請書 (2)'!N$5:N$50,"○")+COUNTIFS('申請書 (2)'!$F$5:$F$50,6,'申請書 (2)'!$H$5:$H$50,"F",'申請書 (2)'!N$5:N$50,"○")</f>
        <v>0</v>
      </c>
      <c r="S15" s="1">
        <f>COUNTIFS('申請書 (2)'!$F$5:$F$50,4,'申請書 (2)'!$H$5:$H$50,"F",'申請書 (2)'!Q$5:Q$50,"○")+COUNTIFS('申請書 (2)'!$F$5:$F$50,5,'申請書 (2)'!$H$5:$H$50,"F",'申請書 (2)'!Q$5:Q$50,"○")+COUNTIFS('申請書 (2)'!$F$5:$F$50,6,'申請書 (2)'!$H$5:$H$50,"F",'申請書 (2)'!Q$5:Q$50,"○")</f>
        <v>0</v>
      </c>
      <c r="T15" s="1">
        <f>COUNTIFS('申請書 (2)'!$F$5:$F$50,4,'申請書 (2)'!$H$5:$H$50,"F",'申請書 (2)'!T$5:T$50,"○")+COUNTIFS('申請書 (2)'!$F$5:$F$50,5,'申請書 (2)'!$H$5:$H$50,"F",'申請書 (2)'!T$5:T$50,"○")+COUNTIFS('申請書 (2)'!$F$5:$F$50,6,'申請書 (2)'!$H$5:$H$50,"F",'申請書 (2)'!T$5:T$50,"○")</f>
        <v>0</v>
      </c>
      <c r="U15" s="1">
        <f>COUNTIFS('申請書 (2)'!$F$5:$F$50,4,'申請書 (2)'!$H$5:$H$50,"F",'申請書 (2)'!W$5:W$50,"○")+COUNTIFS('申請書 (2)'!$F$5:$F$50,5,'申請書 (2)'!$H$5:$H$50,"F",'申請書 (2)'!W$5:W$50,"○")+COUNTIFS('申請書 (2)'!$F$5:$F$50,6,'申請書 (2)'!$H$5:$H$50,"F",'申請書 (2)'!W$5:W$50,"○")</f>
        <v>0</v>
      </c>
      <c r="V15" s="1">
        <f>COUNTIFS('申請書 (2)'!$F$5:$F$50,4,'申請書 (2)'!$H$5:$H$50,"F",'申請書 (2)'!Z$5:Z$50,"○")+COUNTIFS('申請書 (2)'!$F$5:$F$50,5,'申請書 (2)'!$H$5:$H$50,"F",'申請書 (2)'!Z$5:Z$50,"○")+COUNTIFS('申請書 (2)'!$F$5:$F$50,6,'申請書 (2)'!$H$5:$H$50,"F",'申請書 (2)'!Z$5:Z$50,"○")</f>
        <v>0</v>
      </c>
      <c r="W15" s="1">
        <f>COUNTIFS('申請書 (2)'!$F$5:$F$50,4,'申請書 (2)'!$H$5:$H$50,"F",'申請書 (2)'!AC$5:AC$50,"○")+COUNTIFS('申請書 (2)'!$F$5:$F$50,5,'申請書 (2)'!$H$5:$H$50,"F",'申請書 (2)'!AC$5:AC$50,"○")+COUNTIFS('申請書 (2)'!$F$5:$F$50,6,'申請書 (2)'!$H$5:$H$50,"F",'申請書 (2)'!AC$5:AC$50,"○")</f>
        <v>0</v>
      </c>
    </row>
    <row r="16" spans="1:23">
      <c r="A16">
        <f>'申請書 (2)'!B32</f>
        <v>0</v>
      </c>
      <c r="B16">
        <f>'申請書 (2)'!F31</f>
        <v>0</v>
      </c>
      <c r="O16" s="1" t="s">
        <v>74</v>
      </c>
      <c r="P16" s="1">
        <f>COUNTIFS('申請書 (2)'!$F$5:$F$50,"中",'申請書 (2)'!$H$5:$H$50,"F",'申請書 (2)'!I$5:I$50,"○")</f>
        <v>0</v>
      </c>
      <c r="Q16" s="1">
        <f>COUNTIFS('申請書 (2)'!$F$5:$F$50,"中",'申請書 (2)'!$H$5:$H$50,"F",'申請書 (2)'!K$5:K$50,"○")</f>
        <v>0</v>
      </c>
      <c r="R16" s="1">
        <f>COUNTIFS('申請書 (2)'!$F$5:$F$50,"中",'申請書 (2)'!$H$5:$H$50,"F",'申請書 (2)'!N$5:N$50,"○")</f>
        <v>0</v>
      </c>
      <c r="S16" s="1">
        <f>COUNTIFS('申請書 (2)'!$F$5:$F$50,"中",'申請書 (2)'!$H$5:$H$50,"F",'申請書 (2)'!Q$5:Q$50,"○")</f>
        <v>0</v>
      </c>
      <c r="T16" s="1">
        <f>COUNTIFS('申請書 (2)'!$F$5:$F$50,"中",'申請書 (2)'!$H$5:$H$50,"F",'申請書 (2)'!T$5:T$50,"○")</f>
        <v>0</v>
      </c>
      <c r="U16" s="1">
        <f>COUNTIFS('申請書 (2)'!$F$5:$F$50,"中",'申請書 (2)'!$H$5:$H$50,"F",'申請書 (2)'!W$5:W$50,"○")</f>
        <v>0</v>
      </c>
      <c r="V16" s="1">
        <f>COUNTIFS('申請書 (2)'!$F$5:$F$50,"中",'申請書 (2)'!$H$5:$H$50,"F",'申請書 (2)'!Z$5:Z$50,"○")</f>
        <v>0</v>
      </c>
      <c r="W16" s="1">
        <f>COUNTIFS('申請書 (2)'!$F$5:$F$50,"中",'申請書 (2)'!$H$5:$H$50,"F",'申請書 (2)'!AC$5:AC$50,"○")</f>
        <v>0</v>
      </c>
    </row>
    <row r="17" spans="1:23">
      <c r="A17">
        <f>'申請書 (2)'!B34</f>
        <v>0</v>
      </c>
      <c r="B17">
        <f>'申請書 (2)'!F33</f>
        <v>0</v>
      </c>
      <c r="O17" s="1" t="s">
        <v>75</v>
      </c>
      <c r="P17" s="1">
        <f>COUNTIFS('申請書 (2)'!$F$5:$F$50,"高",'申請書 (2)'!$H$5:$H$50,"F",'申請書 (2)'!I$5:I$50,"○")</f>
        <v>0</v>
      </c>
      <c r="Q17" s="1">
        <f>COUNTIFS('申請書 (2)'!$F$5:$F$50,"高",'申請書 (2)'!$H$5:$H$50,"F",'申請書 (2)'!K$5:K$50,"○")</f>
        <v>0</v>
      </c>
      <c r="R17" s="1">
        <f>COUNTIFS('申請書 (2)'!$F$5:$F$50,"高",'申請書 (2)'!$H$5:$H$50,"F",'申請書 (2)'!N$5:N$50,"○")</f>
        <v>0</v>
      </c>
      <c r="S17" s="1">
        <f>COUNTIFS('申請書 (2)'!$F$5:$F$50,"高",'申請書 (2)'!$H$5:$H$50,"F",'申請書 (2)'!Q$5:Q$50,"○")</f>
        <v>0</v>
      </c>
      <c r="T17" s="1">
        <f>COUNTIFS('申請書 (2)'!$F$5:$F$50,"高",'申請書 (2)'!$H$5:$H$50,"F",'申請書 (2)'!T$5:T$50,"○")</f>
        <v>0</v>
      </c>
      <c r="U17" s="1">
        <f>COUNTIFS('申請書 (2)'!$F$5:$F$50,"高",'申請書 (2)'!$H$5:$H$50,"F",'申請書 (2)'!W$5:W$50,"○")</f>
        <v>0</v>
      </c>
      <c r="V17" s="1">
        <f>COUNTIFS('申請書 (2)'!$F$5:$F$50,"高",'申請書 (2)'!$H$5:$H$50,"F",'申請書 (2)'!Z$5:Z$50,"○")</f>
        <v>0</v>
      </c>
      <c r="W17" s="1">
        <f>COUNTIFS('申請書 (2)'!$F$5:$F$50,"高",'申請書 (2)'!$H$5:$H$50,"F",'申請書 (2)'!AC$5:AC$50,"○")</f>
        <v>0</v>
      </c>
    </row>
    <row r="18" spans="1:23">
      <c r="A18">
        <f>'申請書 (2)'!B36</f>
        <v>0</v>
      </c>
      <c r="B18">
        <f>'申請書 (2)'!F35</f>
        <v>0</v>
      </c>
      <c r="O18" s="1" t="s">
        <v>76</v>
      </c>
      <c r="P18" s="1">
        <f>COUNTIFS('申請書 (2)'!$F$5:$F$50,"大",'申請書 (2)'!$H$5:$H$50,"F",'申請書 (2)'!I$5:I$50,"○")</f>
        <v>0</v>
      </c>
      <c r="Q18" s="1">
        <f>COUNTIFS('申請書 (2)'!$F$5:$F$50,"大",'申請書 (2)'!$H$5:$H$50,"F",'申請書 (2)'!K$5:K$50,"○")</f>
        <v>0</v>
      </c>
      <c r="R18" s="1">
        <f>COUNTIFS('申請書 (2)'!$F$5:$F$50,"大",'申請書 (2)'!$H$5:$H$50,"F",'申請書 (2)'!N$5:N$50,"○")</f>
        <v>0</v>
      </c>
      <c r="S18" s="1">
        <f>COUNTIFS('申請書 (2)'!$F$5:$F$50,"大",'申請書 (2)'!$H$5:$H$50,"F",'申請書 (2)'!Q$5:Q$50,"○")</f>
        <v>0</v>
      </c>
      <c r="T18" s="1">
        <f>COUNTIFS('申請書 (2)'!$F$5:$F$50,"大",'申請書 (2)'!$H$5:$H$50,"F",'申請書 (2)'!T$5:T$50,"○")</f>
        <v>0</v>
      </c>
      <c r="U18" s="1">
        <f>COUNTIFS('申請書 (2)'!$F$5:$F$50,"大",'申請書 (2)'!$H$5:$H$50,"F",'申請書 (2)'!W$5:W$50,"○")</f>
        <v>0</v>
      </c>
      <c r="V18" s="1">
        <f>COUNTIFS('申請書 (2)'!$F$5:$F$50,"大",'申請書 (2)'!$H$5:$H$50,"F",'申請書 (2)'!Z$5:Z$50,"○")</f>
        <v>0</v>
      </c>
      <c r="W18" s="1">
        <f>COUNTIFS('申請書 (2)'!$F$5:$F$50,"大",'申請書 (2)'!$H$5:$H$50,"F",'申請書 (2)'!AC$5:AC$50,"○")</f>
        <v>0</v>
      </c>
    </row>
    <row r="19" spans="1:23">
      <c r="A19">
        <f>'申請書 (2)'!B38</f>
        <v>0</v>
      </c>
      <c r="B19">
        <f>'申請書 (2)'!F37</f>
        <v>0</v>
      </c>
      <c r="O19" s="1" t="s">
        <v>77</v>
      </c>
      <c r="P19" s="1">
        <f>COUNTIFS('申請書 (2)'!$F$5:$F$50,"一般",'申請書 (2)'!$H$5:$H$50,"F",'申請書 (2)'!I$5:I$50,"○")</f>
        <v>0</v>
      </c>
      <c r="Q19" s="1">
        <f>COUNTIFS('申請書 (2)'!$F$5:$F$50,"一般",'申請書 (2)'!$H$5:$H$50,"F",'申請書 (2)'!K$5:K$50,"○")</f>
        <v>0</v>
      </c>
      <c r="R19" s="1">
        <f>COUNTIFS('申請書 (2)'!$F$5:$F$50,"一般",'申請書 (2)'!$H$5:$H$50,"F",'申請書 (2)'!N$5:N$50,"○")</f>
        <v>0</v>
      </c>
      <c r="S19" s="1">
        <f>COUNTIFS('申請書 (2)'!$F$5:$F$50,"一般",'申請書 (2)'!$H$5:$H$50,"F",'申請書 (2)'!Q$5:Q$50,"○")</f>
        <v>0</v>
      </c>
      <c r="T19" s="1">
        <f>COUNTIFS('申請書 (2)'!$F$5:$F$50,"一般",'申請書 (2)'!$H$5:$H$50,"F",'申請書 (2)'!T$5:T$50,"○")</f>
        <v>0</v>
      </c>
      <c r="U19" s="1">
        <f>COUNTIFS('申請書 (2)'!$F$5:$F$50,"一般",'申請書 (2)'!$H$5:$H$50,"F",'申請書 (2)'!W$5:W$50,"○")</f>
        <v>0</v>
      </c>
      <c r="V19" s="1">
        <f>COUNTIFS('申請書 (2)'!$F$5:$F$50,"一般",'申請書 (2)'!$H$5:$H$50,"F",'申請書 (2)'!Z$5:Z$50,"○")</f>
        <v>0</v>
      </c>
      <c r="W19" s="1">
        <f>COUNTIFS('申請書 (2)'!$F$5:$F$50,"一般",'申請書 (2)'!$H$5:$H$50,"F",'申請書 (2)'!AC$5:AC$50,"○")</f>
        <v>0</v>
      </c>
    </row>
    <row r="20" spans="1:23">
      <c r="A20">
        <f>'申請書 (2)'!B40</f>
        <v>0</v>
      </c>
      <c r="B20">
        <f>'申請書 (2)'!F39</f>
        <v>0</v>
      </c>
    </row>
    <row r="21" spans="1:23">
      <c r="A21">
        <f>'申請書 (2)'!B42</f>
        <v>0</v>
      </c>
      <c r="B21">
        <f>'申請書 (2)'!F41</f>
        <v>0</v>
      </c>
    </row>
    <row r="22" spans="1:23">
      <c r="A22">
        <f>'申請書 (2)'!B44</f>
        <v>0</v>
      </c>
      <c r="B22">
        <f>'申請書 (2)'!F43</f>
        <v>0</v>
      </c>
    </row>
    <row r="23" spans="1:23">
      <c r="A23">
        <f>'申請書 (2)'!B46</f>
        <v>0</v>
      </c>
      <c r="B23">
        <f>'申請書 (2)'!F45</f>
        <v>0</v>
      </c>
    </row>
    <row r="24" spans="1:23">
      <c r="A24">
        <f>'申請書 (2)'!B48</f>
        <v>0</v>
      </c>
      <c r="B24">
        <f>'申請書 (2)'!F47</f>
        <v>0</v>
      </c>
    </row>
    <row r="25" spans="1:23">
      <c r="A25">
        <f>'申請書 (2)'!B50</f>
        <v>0</v>
      </c>
      <c r="B25">
        <f>'申請書 (2)'!F49</f>
        <v>0</v>
      </c>
    </row>
  </sheetData>
  <mergeCells count="6">
    <mergeCell ref="D1:M1"/>
    <mergeCell ref="D5:M5"/>
    <mergeCell ref="D9:F9"/>
    <mergeCell ref="G9:I9"/>
    <mergeCell ref="D10:F10"/>
    <mergeCell ref="G10:I10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大会届</vt:lpstr>
      <vt:lpstr>申請書</vt:lpstr>
      <vt:lpstr>申請書 (2)</vt:lpstr>
      <vt:lpstr>Sheet2</vt:lpstr>
      <vt:lpstr>Sheet2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Einstein</dc:creator>
  <cp:lastModifiedBy>Ryukou</cp:lastModifiedBy>
  <cp:lastPrinted>2017-07-22T02:13:47Z</cp:lastPrinted>
  <dcterms:created xsi:type="dcterms:W3CDTF">2016-07-11T11:45:46Z</dcterms:created>
  <dcterms:modified xsi:type="dcterms:W3CDTF">2017-07-22T02:16:47Z</dcterms:modified>
</cp:coreProperties>
</file>